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Nov 2023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Nov 2023'!$A$1:$P$131</definedName>
    <definedName name="_xlnm.Database">Table1[#All]</definedName>
    <definedName name="_xlnm.Print_Titles" localSheetId="0">'Nomina Vigilancia Nov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11" l="1"/>
  <c r="K114" i="11"/>
  <c r="O103" i="11"/>
  <c r="O95" i="11"/>
  <c r="I31" i="11"/>
  <c r="O31" i="11" s="1"/>
  <c r="I58" i="11" l="1"/>
  <c r="O58" i="11" s="1"/>
  <c r="I94" i="11"/>
  <c r="O94" i="11" s="1"/>
  <c r="I102" i="11" l="1"/>
  <c r="O102" i="11" s="1"/>
  <c r="N8" i="11" l="1"/>
  <c r="N9" i="11"/>
  <c r="N15" i="11"/>
  <c r="N18" i="11"/>
  <c r="N21" i="11"/>
  <c r="N22" i="11"/>
  <c r="N23" i="11"/>
  <c r="N26" i="11"/>
  <c r="N32" i="11"/>
  <c r="N35" i="11"/>
  <c r="N36" i="11"/>
  <c r="N40" i="11"/>
  <c r="N43" i="11"/>
  <c r="N46" i="11"/>
  <c r="N48" i="11"/>
  <c r="N49" i="11"/>
  <c r="N54" i="11"/>
  <c r="N60" i="11"/>
  <c r="N61" i="11"/>
  <c r="N74" i="11"/>
  <c r="N75" i="11"/>
  <c r="N79" i="11"/>
  <c r="N85" i="11"/>
  <c r="N87" i="11"/>
  <c r="N88" i="11"/>
  <c r="N89" i="11"/>
  <c r="N92" i="11"/>
  <c r="N100" i="11"/>
  <c r="N112" i="11"/>
  <c r="N113" i="11"/>
  <c r="N7" i="11"/>
  <c r="I8" i="1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O17" i="11" s="1"/>
  <c r="I18" i="11"/>
  <c r="I19" i="11"/>
  <c r="O19" i="11" s="1"/>
  <c r="I20" i="11"/>
  <c r="O20" i="11" s="1"/>
  <c r="I21" i="11"/>
  <c r="I22" i="11"/>
  <c r="I23" i="11"/>
  <c r="O23" i="11" s="1"/>
  <c r="I24" i="11"/>
  <c r="O24" i="11" s="1"/>
  <c r="I25" i="11"/>
  <c r="O25" i="11" s="1"/>
  <c r="I26" i="11"/>
  <c r="I27" i="11"/>
  <c r="O27" i="11" s="1"/>
  <c r="I28" i="11"/>
  <c r="O28" i="11" s="1"/>
  <c r="I29" i="11"/>
  <c r="O29" i="11" s="1"/>
  <c r="I30" i="11"/>
  <c r="O30" i="11" s="1"/>
  <c r="I32" i="11"/>
  <c r="I33" i="11"/>
  <c r="O33" i="11" s="1"/>
  <c r="I34" i="11"/>
  <c r="O34" i="11" s="1"/>
  <c r="I35" i="11"/>
  <c r="I36" i="11"/>
  <c r="I37" i="11"/>
  <c r="O37" i="11" s="1"/>
  <c r="I38" i="11"/>
  <c r="O38" i="11" s="1"/>
  <c r="I39" i="11"/>
  <c r="O39" i="11" s="1"/>
  <c r="I40" i="11"/>
  <c r="I41" i="11"/>
  <c r="O41" i="11" s="1"/>
  <c r="I42" i="11"/>
  <c r="O42" i="11" s="1"/>
  <c r="I43" i="11"/>
  <c r="I44" i="11"/>
  <c r="O44" i="11" s="1"/>
  <c r="I45" i="11"/>
  <c r="O45" i="11" s="1"/>
  <c r="I46" i="11"/>
  <c r="I47" i="11"/>
  <c r="O47" i="11" s="1"/>
  <c r="I48" i="11"/>
  <c r="I49" i="11"/>
  <c r="I50" i="11"/>
  <c r="O50" i="11" s="1"/>
  <c r="I51" i="11"/>
  <c r="O51" i="11" s="1"/>
  <c r="I52" i="11"/>
  <c r="O52" i="11" s="1"/>
  <c r="I53" i="11"/>
  <c r="O53" i="11" s="1"/>
  <c r="I54" i="11"/>
  <c r="I55" i="11"/>
  <c r="O55" i="11" s="1"/>
  <c r="I56" i="11"/>
  <c r="O56" i="11" s="1"/>
  <c r="I57" i="11"/>
  <c r="O57" i="11" s="1"/>
  <c r="I59" i="11"/>
  <c r="O59" i="11" s="1"/>
  <c r="I60" i="11"/>
  <c r="O60" i="11" s="1"/>
  <c r="I61" i="1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0" i="11"/>
  <c r="O70" i="11" s="1"/>
  <c r="I71" i="11"/>
  <c r="O71" i="11" s="1"/>
  <c r="I72" i="11"/>
  <c r="O72" i="11" s="1"/>
  <c r="I73" i="11"/>
  <c r="O73" i="11" s="1"/>
  <c r="I74" i="11"/>
  <c r="I75" i="11"/>
  <c r="I76" i="11"/>
  <c r="O76" i="11" s="1"/>
  <c r="I77" i="11"/>
  <c r="O77" i="11" s="1"/>
  <c r="I78" i="11"/>
  <c r="O78" i="11" s="1"/>
  <c r="I79" i="11"/>
  <c r="I80" i="11"/>
  <c r="O80" i="11" s="1"/>
  <c r="I81" i="11"/>
  <c r="O81" i="11" s="1"/>
  <c r="I82" i="11"/>
  <c r="O82" i="11" s="1"/>
  <c r="I83" i="11"/>
  <c r="O83" i="11" s="1"/>
  <c r="I84" i="11"/>
  <c r="O84" i="11" s="1"/>
  <c r="I85" i="11"/>
  <c r="I86" i="11"/>
  <c r="O86" i="11" s="1"/>
  <c r="I87" i="11"/>
  <c r="I88" i="11"/>
  <c r="I89" i="11"/>
  <c r="I90" i="11"/>
  <c r="O90" i="11" s="1"/>
  <c r="I91" i="11"/>
  <c r="O91" i="11" s="1"/>
  <c r="I92" i="11"/>
  <c r="I93" i="11"/>
  <c r="O93" i="11" s="1"/>
  <c r="I96" i="11"/>
  <c r="O96" i="11" s="1"/>
  <c r="I97" i="11"/>
  <c r="O97" i="11" s="1"/>
  <c r="I98" i="11"/>
  <c r="O98" i="11" s="1"/>
  <c r="I99" i="11"/>
  <c r="O99" i="11" s="1"/>
  <c r="I100" i="11"/>
  <c r="I101" i="11"/>
  <c r="O101" i="11" s="1"/>
  <c r="I104" i="11"/>
  <c r="O104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I113" i="11"/>
  <c r="I7" i="11"/>
  <c r="I114" i="11" s="1"/>
  <c r="N114" i="11" l="1"/>
  <c r="O54" i="11"/>
  <c r="O35" i="11"/>
  <c r="O92" i="11"/>
  <c r="O48" i="11"/>
  <c r="O89" i="11"/>
  <c r="O26" i="11"/>
  <c r="O87" i="11"/>
  <c r="O40" i="11"/>
  <c r="O22" i="11"/>
  <c r="O100" i="11"/>
  <c r="O79" i="11"/>
  <c r="O113" i="11"/>
  <c r="O112" i="11"/>
  <c r="O85" i="11"/>
  <c r="O8" i="11"/>
  <c r="O75" i="11"/>
  <c r="O18" i="11"/>
  <c r="O49" i="11"/>
  <c r="O43" i="11"/>
  <c r="O32" i="11"/>
  <c r="O7" i="11"/>
  <c r="O88" i="11"/>
  <c r="O15" i="11"/>
  <c r="O46" i="11"/>
  <c r="O21" i="11"/>
  <c r="O9" i="11"/>
  <c r="O36" i="11"/>
  <c r="O74" i="11"/>
  <c r="O61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M84" i="18"/>
  <c r="K84" i="18"/>
  <c r="M83" i="18"/>
  <c r="K83" i="18"/>
  <c r="M82" i="18"/>
  <c r="K82" i="18"/>
  <c r="M81" i="18"/>
  <c r="K81" i="18"/>
  <c r="M80" i="18"/>
  <c r="K80" i="18"/>
  <c r="M79" i="18"/>
  <c r="K79" i="18"/>
  <c r="M78" i="18"/>
  <c r="K78" i="18"/>
  <c r="M77" i="18"/>
  <c r="K77" i="18"/>
  <c r="M76" i="18"/>
  <c r="K76" i="18"/>
  <c r="M75" i="18"/>
  <c r="K75" i="18"/>
  <c r="M74" i="18"/>
  <c r="K74" i="18"/>
  <c r="M73" i="18"/>
  <c r="K73" i="18"/>
  <c r="M72" i="18"/>
  <c r="K72" i="18"/>
  <c r="M71" i="18"/>
  <c r="K71" i="18"/>
  <c r="K70" i="18"/>
  <c r="O70" i="18" s="1"/>
  <c r="P70" i="18" s="1"/>
  <c r="M69" i="18"/>
  <c r="K69" i="18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71" i="18" l="1"/>
  <c r="P71" i="18" s="1"/>
  <c r="O73" i="18"/>
  <c r="P73" i="18" s="1"/>
  <c r="O75" i="18"/>
  <c r="P75" i="18" s="1"/>
  <c r="O77" i="18"/>
  <c r="P77" i="18" s="1"/>
  <c r="O79" i="18"/>
  <c r="P79" i="18" s="1"/>
  <c r="O81" i="18"/>
  <c r="P81" i="18" s="1"/>
  <c r="O83" i="18"/>
  <c r="P83" i="18" s="1"/>
  <c r="O85" i="18"/>
  <c r="P85" i="18" s="1"/>
  <c r="O87" i="18"/>
  <c r="P87" i="18" s="1"/>
  <c r="O89" i="18"/>
  <c r="P89" i="18" s="1"/>
  <c r="O91" i="18"/>
  <c r="P91" i="18" s="1"/>
  <c r="O93" i="18"/>
  <c r="P93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88" i="18"/>
  <c r="P88" i="18" s="1"/>
  <c r="O90" i="18"/>
  <c r="P90" i="18" s="1"/>
  <c r="O92" i="18"/>
  <c r="P92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<sst xmlns="http://schemas.openxmlformats.org/spreadsheetml/2006/main" count="2097" uniqueCount="529">
  <si>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</si>
  <si>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</si>
  <si>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</si>
  <si>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</si>
  <si>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</si>
  <si>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</si>
  <si>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</si>
  <si>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</si>
  <si>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</si>
  <si>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</si>
  <si>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</si>
  <si>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</si>
  <si>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</si>
  <si>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</si>
  <si>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</si>
  <si>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</si>
  <si>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</si>
  <si>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</si>
  <si>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</si>
  <si>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</si>
  <si>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</si>
  <si>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</si>
  <si>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</si>
  <si>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</si>
  <si>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</si>
  <si>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</si>
  <si>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</si>
  <si>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</si>
  <si>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</si>
  <si>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</si>
  <si>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</si>
  <si>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</si>
  <si>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</si>
  <si>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</si>
  <si>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</si>
  <si>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</si>
  <si>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</si>
  <si>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</si>
  <si>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</si>
  <si>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</si>
  <si>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</si>
  <si>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</si>
  <si>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</si>
  <si>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</si>
  <si>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</si>
  <si>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</si>
  <si>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</si>
  <si>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</si>
  <si>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</si>
  <si>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</si>
  <si>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</si>
  <si>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</si>
  <si>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</si>
  <si>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</si>
  <si>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</si>
  <si>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</si>
  <si>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</si>
  <si>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</si>
  <si>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</si>
  <si>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</si>
  <si>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</si>
  <si>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</si>
  <si>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</si>
  <si>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</si>
  <si>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</si>
  <si>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</si>
  <si>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</si>
  <si>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</si>
  <si>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</si>
  <si>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</si>
  <si>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</si>
  <si>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</si>
  <si>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</si>
  <si>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</si>
  <si>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</si>
  <si>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</si>
  <si>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</si>
  <si>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</si>
  <si>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</si>
  <si>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</si>
  <si>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</si>
  <si>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</si>
  <si>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</si>
  <si>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</si>
  <si>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</si>
  <si>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</si>
  <si>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</si>
  <si>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</si>
  <si>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</si>
  <si>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</si>
  <si>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</si>
  <si>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</si>
  <si>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</si>
  <si>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</si>
  <si>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</si>
  <si>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</si>
  <si>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</si>
  <si>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</si>
  <si>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</si>
  <si>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</si>
  <si>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</si>
  <si>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</si>
  <si>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</si>
  <si>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</si>
  <si>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</si>
  <si>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</si>
  <si>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</si>
  <si>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</si>
  <si>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</si>
  <si>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</si>
  <si>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</si>
  <si>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</si>
  <si>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</si>
  <si>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</si>
  <si>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</si>
  <si>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</si>
  <si>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</si>
  <si>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</si>
  <si>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</si>
  <si>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</si>
  <si>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</si>
  <si>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</si>
  <si>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</si>
  <si>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</si>
  <si>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</si>
  <si>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</si>
  <si>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</si>
  <si>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</si>
  <si>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</si>
  <si>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</si>
  <si>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</si>
  <si>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</si>
  <si>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</si>
  <si>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</si>
  <si>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</si>
  <si>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</si>
  <si>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</si>
  <si>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</si>
  <si>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</si>
  <si>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</si>
  <si>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</si>
  <si>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</si>
  <si>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</si>
  <si>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</si>
  <si>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</si>
  <si>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</si>
  <si>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</si>
  <si>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</si>
  <si>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</si>
  <si>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</si>
  <si>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</si>
  <si>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</si>
  <si>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</si>
  <si>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</si>
  <si>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</si>
  <si>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</si>
  <si>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</si>
  <si>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</si>
  <si>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</si>
  <si>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</si>
  <si>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</si>
  <si>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</si>
  <si>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</si>
  <si>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</si>
  <si>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</si>
  <si>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</si>
  <si>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</si>
  <si>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</si>
  <si>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</si>
  <si>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</si>
  <si>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</si>
  <si>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</si>
  <si>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</si>
  <si>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</si>
  <si>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</si>
  <si>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</si>
  <si>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</si>
  <si>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</si>
  <si>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</si>
  <si>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</si>
  <si>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</si>
  <si>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</si>
  <si>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</si>
  <si>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</si>
  <si>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</si>
  <si>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</si>
  <si>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</si>
  <si>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</si>
  <si>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</si>
  <si>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</si>
  <si>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</si>
  <si>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</si>
  <si>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</si>
  <si>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</si>
  <si>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</si>
  <si>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</si>
  <si>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</si>
  <si>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</si>
  <si>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</si>
  <si>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</si>
  <si>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</si>
  <si>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</si>
  <si>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</si>
  <si>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</si>
  <si>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</si>
  <si>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</si>
  <si>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</si>
  <si>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</si>
  <si>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</si>
  <si>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</si>
  <si>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</si>
  <si>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</si>
  <si>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</si>
  <si>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</si>
  <si>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</si>
  <si>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</si>
  <si>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</si>
  <si>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</si>
  <si>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</si>
  <si>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</si>
  <si>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</si>
  <si>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</si>
  <si>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</si>
  <si>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</si>
  <si>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</si>
  <si>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</si>
  <si>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</si>
  <si>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</si>
  <si>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</si>
  <si>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</si>
  <si>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</si>
  <si>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</si>
  <si>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</si>
  <si>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</si>
  <si>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</si>
  <si>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</si>
  <si>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</si>
  <si>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</si>
  <si>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</si>
  <si>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</si>
  <si>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</si>
  <si>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</si>
  <si>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</si>
  <si>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</si>
  <si>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</si>
  <si>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</si>
  <si>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</si>
  <si>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</si>
  <si>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</si>
  <si>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</si>
  <si>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</si>
  <si>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</si>
  <si>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</si>
  <si>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</si>
  <si>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</si>
  <si>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</si>
  <si>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</si>
  <si>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</si>
  <si>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</si>
  <si>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</si>
  <si>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</si>
  <si>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</si>
  <si>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</si>
  <si>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</si>
  <si>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</si>
  <si>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</si>
  <si>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</si>
  <si>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</si>
  <si>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</si>
  <si>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</si>
  <si>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</si>
  <si>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</si>
  <si>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</si>
  <si>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</si>
  <si>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</si>
  <si>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</si>
  <si>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</si>
  <si>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</si>
  <si>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</si>
  <si>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</si>
  <si>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</si>
  <si>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</si>
  <si>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</si>
  <si>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</si>
  <si>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</si>
  <si>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</si>
  <si>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</si>
  <si>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</si>
  <si>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</si>
  <si>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</si>
  <si>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</si>
  <si>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</si>
  <si>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</si>
  <si>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</si>
  <si>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</si>
  <si>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</si>
  <si>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</si>
  <si>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</si>
  <si>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</si>
  <si>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</si>
  <si>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</si>
  <si>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</si>
  <si>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</si>
  <si>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</si>
  <si>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</si>
  <si>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</si>
  <si>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</si>
  <si>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</si>
  <si>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</si>
  <si>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</si>
  <si>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</si>
  <si>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</si>
  <si>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</si>
  <si>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</si>
  <si>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</si>
  <si>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</si>
  <si>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</si>
  <si>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</si>
  <si>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</si>
  <si>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</si>
  <si>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</si>
  <si>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</si>
  <si>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</si>
  <si>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</si>
  <si>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</si>
  <si>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</si>
  <si>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</si>
  <si>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</si>
  <si>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</si>
  <si>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</si>
  <si>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</si>
  <si>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</si>
  <si>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</si>
  <si>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</si>
  <si>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</si>
  <si>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</si>
  <si>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</si>
  <si>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</si>
  <si>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</si>
  <si>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</si>
  <si>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</si>
  <si>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</si>
  <si>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</si>
  <si>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</si>
  <si>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</si>
  <si>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</si>
  <si>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</si>
  <si>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</si>
  <si>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</si>
  <si>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</si>
  <si>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</si>
  <si>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</si>
  <si>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</si>
  <si>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</si>
  <si>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</si>
  <si>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</si>
  <si>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</si>
  <si>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</si>
  <si>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</si>
  <si>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</si>
  <si>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</si>
  <si>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</si>
  <si>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</si>
  <si>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</si>
  <si>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</si>
  <si>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</si>
  <si>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</si>
  <si>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</si>
  <si>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</si>
  <si>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</si>
  <si>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</si>
  <si>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</si>
  <si>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</si>
  <si>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</si>
  <si>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</si>
  <si>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</si>
  <si>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</si>
  <si>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</si>
  <si>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</si>
  <si>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</si>
  <si>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</si>
  <si>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</si>
  <si>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</si>
  <si>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</si>
  <si>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</si>
  <si>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</si>
  <si>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</si>
  <si>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</si>
  <si>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</si>
  <si>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</si>
  <si>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</si>
  <si>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</si>
  <si>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</si>
  <si>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</si>
  <si>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</si>
  <si>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</si>
  <si>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</si>
  <si>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</si>
  <si>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</si>
  <si>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</si>
  <si>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</si>
  <si>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</si>
  <si>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</si>
  <si>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</si>
  <si>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</si>
  <si>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</si>
  <si>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</si>
  <si>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</si>
  <si>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</si>
  <si>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</si>
  <si>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</si>
  <si>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</si>
  <si>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</si>
  <si>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</si>
  <si>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</si>
  <si>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</si>
  <si>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</si>
  <si>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</si>
  <si>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</si>
  <si>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</si>
  <si>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</si>
  <si>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</si>
  <si>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</si>
  <si>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</si>
  <si>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</si>
  <si>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</si>
  <si>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TRASNPORTACION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</si>
  <si>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</si>
  <si>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</si>
  <si>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</si>
  <si>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</si>
  <si>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</si>
  <si>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</si>
  <si>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</si>
  <si>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</si>
  <si>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</si>
  <si>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</si>
  <si>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</si>
  <si>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</si>
  <si>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</si>
  <si>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</si>
  <si>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</si>
  <si>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</si>
  <si>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</si>
  <si>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</si>
  <si>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</si>
  <si>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</si>
  <si>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</si>
  <si>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</si>
  <si>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</si>
  <si>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</si>
  <si>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</si>
  <si>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</si>
  <si>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</si>
  <si>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</si>
  <si>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</si>
  <si>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</si>
  <si>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</si>
  <si>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</si>
  <si>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</si>
  <si>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</si>
  <si>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</si>
  <si>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</si>
  <si>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</si>
  <si>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</si>
  <si>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</si>
  <si>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</si>
  <si>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</si>
  <si>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</si>
  <si>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</si>
  <si>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</si>
  <si>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</si>
  <si>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</si>
  <si>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</si>
  <si>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</si>
  <si>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</si>
  <si>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</si>
  <si>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</si>
  <si>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</si>
  <si>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</si>
  <si>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</si>
  <si>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</si>
  <si>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</si>
  <si>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MOISES DAVID MARTINEZ ALCANTARA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</si>
  <si>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</si>
  <si>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</si>
  <si>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</si>
  <si>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</si>
  <si>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</si>
  <si>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</si>
  <si>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</si>
  <si>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</si>
  <si>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</si>
  <si>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</si>
  <si>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</si>
  <si>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</si>
  <si>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</si>
  <si>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</si>
  <si>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</si>
  <si>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</si>
  <si>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</si>
  <si>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</si>
  <si>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DEIVY ALCANTARA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</si>
  <si>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</si>
  <si>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</si>
  <si>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</si>
  <si>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</si>
  <si>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</si>
  <si>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>DAVID BRITO</t>
  </si>
  <si>
    <t>ROGEL CARVAJAL MATOS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</si>
  <si>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</si>
  <si>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</si>
  <si>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</si>
  <si>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</si>
  <si>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</si>
  <si>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</si>
  <si>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</si>
  <si>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</si>
  <si>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</si>
  <si>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</si>
  <si>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</si>
  <si>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r>
      <t xml:space="preserve">Nómina de Sueldos: </t>
    </r>
    <r>
      <rPr>
        <u/>
        <sz val="18"/>
        <rFont val="Segoe UI Historic"/>
        <family val="2"/>
      </rPr>
      <t>Personal de Seguridad</t>
    </r>
  </si>
  <si>
    <r>
      <t xml:space="preserve">Correspondiente al mes de Noviembre </t>
    </r>
    <r>
      <rPr>
        <sz val="18"/>
        <color theme="1" tint="4.9989318521683403E-2"/>
        <rFont val="Segoe UI Historic"/>
        <family val="2"/>
      </rPr>
      <t>del año 2023</t>
    </r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</si>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</sst>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8"/>
      <name val="Segoe UI Historic"/>
      <family val="2"/>
    </font>
    <font>
      <u/>
      <sz val="18"/>
      <name val="Segoe UI Historic"/>
      <family val="2"/>
    </font>
    <font>
      <sz val="18"/>
      <color theme="1" tint="4.9989318521683403E-2"/>
      <name val="Segoe UI Historic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43" fontId="20" fillId="3" borderId="0" xfId="0" applyNumberFormat="1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9" borderId="0" xfId="0" applyFont="1" applyFill="1" applyAlignment="1">
      <alignment wrapText="1"/>
    </xf>
    <xf numFmtId="0" fontId="6" fillId="10" borderId="1" xfId="0" applyFont="1" applyFill="1" applyBorder="1" applyAlignment="1">
      <alignment horizontal="left" vertical="center" wrapText="1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4" fillId="3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wrapText="1"/>
    </xf>
    <xf numFmtId="0" fontId="6" fillId="10" borderId="1" xfId="0" applyFont="1" applyFill="1" applyBorder="1" applyAlignment="1">
      <alignment horizontal="center" vertical="center" wrapText="1"/>
    </xf>
    <xf numFmtId="0" fontId="23" fillId="0" borderId="1" xfId="1" quotePrefix="1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43" fontId="16" fillId="0" borderId="1" xfId="1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0" fontId="23" fillId="0" borderId="10" xfId="1" quotePrefix="1" applyNumberFormat="1" applyFont="1" applyFill="1" applyBorder="1" applyAlignment="1">
      <alignment vertical="center" wrapText="1"/>
    </xf>
    <xf numFmtId="4" fontId="11" fillId="10" borderId="1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43" fontId="0" fillId="3" borderId="0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43" fontId="17" fillId="0" borderId="0" xfId="0" applyNumberFormat="1" applyFont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" fontId="0" fillId="3" borderId="1" xfId="0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20" fillId="3" borderId="0" xfId="1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43" fontId="28" fillId="3" borderId="0" xfId="1" applyFont="1" applyFill="1" applyBorder="1" applyAlignment="1">
      <alignment vertical="center"/>
    </xf>
    <xf numFmtId="4" fontId="28" fillId="3" borderId="0" xfId="0" applyNumberFormat="1" applyFont="1" applyFill="1" applyBorder="1" applyAlignment="1">
      <alignment vertical="center"/>
    </xf>
    <xf numFmtId="4" fontId="29" fillId="3" borderId="0" xfId="0" applyNumberFormat="1" applyFont="1" applyFill="1" applyBorder="1" applyAlignment="1">
      <alignment horizontal="right" vertical="center"/>
    </xf>
    <xf numFmtId="43" fontId="20" fillId="3" borderId="0" xfId="1" applyFont="1" applyFill="1" applyBorder="1" applyAlignment="1">
      <alignment horizontal="center" vertical="center"/>
    </xf>
    <xf numFmtId="43" fontId="28" fillId="3" borderId="0" xfId="1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43" fontId="32" fillId="0" borderId="0" xfId="1" applyFont="1" applyBorder="1" applyAlignment="1">
      <alignment horizontal="center" vertical="center"/>
    </xf>
    <xf numFmtId="43" fontId="31" fillId="3" borderId="0" xfId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ill="1" applyBorder="1"/>
    <xf numFmtId="0" fontId="3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wrapText="1"/>
    </xf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0" fillId="0" borderId="0" xfId="0" applyNumberFormat="1" applyFill="1" applyBorder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1" fillId="3" borderId="0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1492362</xdr:colOff>
      <xdr:row>0</xdr:row>
      <xdr:rowOff>0</xdr:rowOff>
    </xdr:from>
    <xdr:to>
      <xdr:col>6</xdr:col>
      <xdr:colOff>796950</xdr:colOff>
      <xdr:row>2</xdr:row>
      <xdr:rowOff>462642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212" y="0"/>
          <a:ext cx="2695488" cy="1415142"/>
        </a:xfrm>
        <a:prstGeom prst="rect">
          <a:avLst/>
        </a:prstGeom>
      </xdr:spPr>
    </xdr:pic>
    <xdr:clientData/>
  </xdr:twoCellAnchor>
  <xdr:twoCellAnchor>
    <xdr:from>
      <xdr:col>10</xdr:col>
      <xdr:colOff>704851</xdr:colOff>
      <xdr:row>125</xdr:row>
      <xdr:rowOff>209551</xdr:rowOff>
    </xdr:from>
    <xdr:to>
      <xdr:col>14</xdr:col>
      <xdr:colOff>514350</xdr:colOff>
      <xdr:row>128</xdr:row>
      <xdr:rowOff>228601</xdr:rowOff>
    </xdr:to>
    <xdr:sp macro="" textlink="">
      <xdr:nvSpPr>
        <xdr:cNvPr id="13" name="Rectángulo 12"/>
        <xdr:cNvSpPr/>
      </xdr:nvSpPr>
      <xdr:spPr>
        <a:xfrm>
          <a:off x="16116301" y="47015401"/>
          <a:ext cx="3695699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28575</xdr:colOff>
      <xdr:row>126</xdr:row>
      <xdr:rowOff>31750</xdr:rowOff>
    </xdr:from>
    <xdr:to>
      <xdr:col>2</xdr:col>
      <xdr:colOff>152400</xdr:colOff>
      <xdr:row>129</xdr:row>
      <xdr:rowOff>76200</xdr:rowOff>
    </xdr:to>
    <xdr:sp macro="" textlink="">
      <xdr:nvSpPr>
        <xdr:cNvPr id="14" name="Rectángulo 13"/>
        <xdr:cNvSpPr/>
      </xdr:nvSpPr>
      <xdr:spPr>
        <a:xfrm>
          <a:off x="447675" y="47123350"/>
          <a:ext cx="3190875" cy="901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2365376</xdr:colOff>
      <xdr:row>125</xdr:row>
      <xdr:rowOff>226331</xdr:rowOff>
    </xdr:from>
    <xdr:to>
      <xdr:col>5</xdr:col>
      <xdr:colOff>895350</xdr:colOff>
      <xdr:row>128</xdr:row>
      <xdr:rowOff>171450</xdr:rowOff>
    </xdr:to>
    <xdr:sp macro="" textlink="">
      <xdr:nvSpPr>
        <xdr:cNvPr id="16" name="Rectángulo 15"/>
        <xdr:cNvSpPr/>
      </xdr:nvSpPr>
      <xdr:spPr>
        <a:xfrm>
          <a:off x="7889876" y="47032181"/>
          <a:ext cx="3368674" cy="8023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abSelected="1" zoomScale="50" zoomScaleNormal="50" zoomScaleSheetLayoutView="50" workbookViewId="0">
      <selection activeCell="J3" sqref="J3"/>
    </sheetView>
  </sheetViews>
  <sheetFormatPr baseColWidth="10" defaultColWidth="9.140625" defaultRowHeight="12.75" x14ac:dyDescent="0.2"/>
  <cols>
    <col min="1" max="1" width="6.28515625" style="21" customWidth="1"/>
    <col min="2" max="2" width="45.85546875" style="185" customWidth="1"/>
    <col min="3" max="3" width="30.5703125" style="185" bestFit="1" customWidth="1"/>
    <col min="4" max="4" width="36.28515625" style="185" bestFit="1" customWidth="1"/>
    <col min="5" max="5" width="36.28515625" style="21" bestFit="1" customWidth="1"/>
    <col min="6" max="6" width="14.5703125" style="21" customWidth="1"/>
    <col min="7" max="7" width="16.85546875" style="124" customWidth="1"/>
    <col min="8" max="8" width="15.7109375" style="124" customWidth="1"/>
    <col min="9" max="9" width="14.5703125" style="124" bestFit="1" customWidth="1"/>
    <col min="10" max="10" width="14" style="124" bestFit="1" customWidth="1"/>
    <col min="11" max="11" width="11.140625" style="124" bestFit="1" customWidth="1"/>
    <col min="12" max="12" width="9.42578125" style="124" customWidth="1"/>
    <col min="13" max="13" width="18.28515625" style="124" customWidth="1"/>
    <col min="14" max="14" width="19.28515625" style="124" customWidth="1"/>
    <col min="15" max="15" width="16.140625" style="124" customWidth="1"/>
    <col min="16" max="16" width="16.85546875" style="21" customWidth="1"/>
    <col min="17" max="17" width="9.140625" style="211" customWidth="1"/>
    <col min="18" max="28" width="9.140625" style="211"/>
    <col min="29" max="16384" width="9.140625" style="16"/>
  </cols>
  <sheetData>
    <row r="1" spans="1:28" ht="37.5" customHeight="1" x14ac:dyDescent="0.2"/>
    <row r="2" spans="1:28" ht="37.5" customHeight="1" x14ac:dyDescent="0.2"/>
    <row r="3" spans="1:28" ht="37.5" customHeight="1" x14ac:dyDescent="0.2"/>
    <row r="4" spans="1:28" ht="27" customHeight="1" x14ac:dyDescent="0.2">
      <c r="A4" s="224" t="s">
        <v>521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12"/>
    </row>
    <row r="5" spans="1:28" ht="22.5" customHeight="1" x14ac:dyDescent="0.35">
      <c r="A5" s="224" t="s">
        <v>522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13"/>
    </row>
    <row r="6" spans="1:28" s="145" customFormat="1" ht="48" customHeight="1" x14ac:dyDescent="0.2">
      <c r="A6" s="143" t="s">
        <v>382</v>
      </c>
      <c r="B6" s="143" t="s">
        <v>44</v>
      </c>
      <c r="C6" s="143" t="s">
        <v>47</v>
      </c>
      <c r="D6" s="143" t="s">
        <v>45</v>
      </c>
      <c r="E6" s="143" t="s">
        <v>46</v>
      </c>
      <c r="F6" s="143" t="s">
        <v>220</v>
      </c>
      <c r="G6" s="143" t="s">
        <v>79</v>
      </c>
      <c r="H6" s="144" t="s">
        <v>383</v>
      </c>
      <c r="I6" s="144" t="s">
        <v>384</v>
      </c>
      <c r="J6" s="144" t="s">
        <v>2</v>
      </c>
      <c r="K6" s="144" t="s">
        <v>3</v>
      </c>
      <c r="L6" s="144" t="s">
        <v>4</v>
      </c>
      <c r="M6" s="144" t="s">
        <v>385</v>
      </c>
      <c r="N6" s="144" t="s">
        <v>386</v>
      </c>
      <c r="O6" s="144" t="s">
        <v>64</v>
      </c>
      <c r="P6" s="148" t="s">
        <v>497</v>
      </c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 s="15" customFormat="1" ht="29.25" customHeight="1" x14ac:dyDescent="0.2">
      <c r="A7" s="146">
        <v>1</v>
      </c>
      <c r="B7" s="186" t="s">
        <v>410</v>
      </c>
      <c r="C7" s="153" t="s">
        <v>482</v>
      </c>
      <c r="D7" s="186" t="s">
        <v>491</v>
      </c>
      <c r="E7" s="170" t="s">
        <v>491</v>
      </c>
      <c r="F7" s="169" t="s">
        <v>222</v>
      </c>
      <c r="G7" s="162">
        <v>80000</v>
      </c>
      <c r="H7" s="161">
        <v>0</v>
      </c>
      <c r="I7" s="162">
        <f>+G7+H7</f>
        <v>80000</v>
      </c>
      <c r="J7" s="139">
        <v>0</v>
      </c>
      <c r="K7" s="162">
        <v>8582.8700000000008</v>
      </c>
      <c r="L7" s="139">
        <v>0</v>
      </c>
      <c r="M7" s="163">
        <v>6034.89</v>
      </c>
      <c r="N7" s="162">
        <f>+J7+K7+L7+M7</f>
        <v>14617.760000000002</v>
      </c>
      <c r="O7" s="162">
        <f>+I7-N7</f>
        <v>65382.239999999998</v>
      </c>
      <c r="P7" s="180" t="s">
        <v>498</v>
      </c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</row>
    <row r="8" spans="1:28" s="15" customFormat="1" ht="29.25" customHeight="1" x14ac:dyDescent="0.2">
      <c r="A8" s="146">
        <v>2</v>
      </c>
      <c r="B8" s="186" t="s">
        <v>412</v>
      </c>
      <c r="C8" s="153" t="s">
        <v>482</v>
      </c>
      <c r="D8" s="186" t="s">
        <v>479</v>
      </c>
      <c r="E8" s="170" t="s">
        <v>479</v>
      </c>
      <c r="F8" s="169" t="s">
        <v>222</v>
      </c>
      <c r="G8" s="162">
        <v>16000</v>
      </c>
      <c r="H8" s="161">
        <v>0</v>
      </c>
      <c r="I8" s="162">
        <f t="shared" ref="I8:I71" si="0">+G8+H8</f>
        <v>16000</v>
      </c>
      <c r="J8" s="139">
        <v>0</v>
      </c>
      <c r="K8" s="139">
        <v>0</v>
      </c>
      <c r="L8" s="139">
        <v>0</v>
      </c>
      <c r="M8" s="162">
        <v>9797.85</v>
      </c>
      <c r="N8" s="162">
        <f t="shared" ref="N8:N61" si="1">+J8+K8+L8+M8</f>
        <v>9797.85</v>
      </c>
      <c r="O8" s="162">
        <f t="shared" ref="O8:O71" si="2">+I8-N8</f>
        <v>6202.15</v>
      </c>
      <c r="P8" s="180" t="s">
        <v>498</v>
      </c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</row>
    <row r="9" spans="1:28" s="15" customFormat="1" ht="29.25" customHeight="1" x14ac:dyDescent="0.2">
      <c r="A9" s="146">
        <v>3</v>
      </c>
      <c r="B9" s="186" t="s">
        <v>420</v>
      </c>
      <c r="C9" s="153" t="s">
        <v>482</v>
      </c>
      <c r="D9" s="186" t="s">
        <v>479</v>
      </c>
      <c r="E9" s="170" t="s">
        <v>479</v>
      </c>
      <c r="F9" s="169" t="s">
        <v>222</v>
      </c>
      <c r="G9" s="162">
        <v>16000</v>
      </c>
      <c r="H9" s="161">
        <v>0</v>
      </c>
      <c r="I9" s="162">
        <f t="shared" si="0"/>
        <v>16000</v>
      </c>
      <c r="J9" s="139">
        <v>0</v>
      </c>
      <c r="K9" s="139">
        <v>0</v>
      </c>
      <c r="L9" s="139">
        <v>0</v>
      </c>
      <c r="M9" s="162">
        <v>4683.7700000000004</v>
      </c>
      <c r="N9" s="162">
        <f t="shared" si="1"/>
        <v>4683.7700000000004</v>
      </c>
      <c r="O9" s="162">
        <f t="shared" si="2"/>
        <v>11316.23</v>
      </c>
      <c r="P9" s="180" t="s">
        <v>498</v>
      </c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</row>
    <row r="10" spans="1:28" s="15" customFormat="1" ht="29.25" customHeight="1" x14ac:dyDescent="0.2">
      <c r="A10" s="146">
        <v>4</v>
      </c>
      <c r="B10" s="186" t="s">
        <v>424</v>
      </c>
      <c r="C10" s="153" t="s">
        <v>482</v>
      </c>
      <c r="D10" s="186" t="s">
        <v>479</v>
      </c>
      <c r="E10" s="170" t="s">
        <v>479</v>
      </c>
      <c r="F10" s="169" t="s">
        <v>222</v>
      </c>
      <c r="G10" s="162">
        <v>12000</v>
      </c>
      <c r="H10" s="161">
        <v>0</v>
      </c>
      <c r="I10" s="162">
        <f t="shared" si="0"/>
        <v>12000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62">
        <f t="shared" si="2"/>
        <v>12000</v>
      </c>
      <c r="P10" s="180" t="s">
        <v>498</v>
      </c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</row>
    <row r="11" spans="1:28" s="15" customFormat="1" ht="29.25" customHeight="1" x14ac:dyDescent="0.2">
      <c r="A11" s="146">
        <v>5</v>
      </c>
      <c r="B11" s="186" t="s">
        <v>443</v>
      </c>
      <c r="C11" s="153" t="s">
        <v>482</v>
      </c>
      <c r="D11" s="186" t="s">
        <v>479</v>
      </c>
      <c r="E11" s="170" t="s">
        <v>479</v>
      </c>
      <c r="F11" s="169" t="s">
        <v>221</v>
      </c>
      <c r="G11" s="162">
        <v>12000</v>
      </c>
      <c r="H11" s="161">
        <v>0</v>
      </c>
      <c r="I11" s="162">
        <f t="shared" si="0"/>
        <v>12000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62">
        <f t="shared" si="2"/>
        <v>12000</v>
      </c>
      <c r="P11" s="180" t="s">
        <v>498</v>
      </c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</row>
    <row r="12" spans="1:28" s="15" customFormat="1" ht="29.25" customHeight="1" x14ac:dyDescent="0.2">
      <c r="A12" s="146">
        <v>6</v>
      </c>
      <c r="B12" s="186" t="s">
        <v>393</v>
      </c>
      <c r="C12" s="153" t="s">
        <v>482</v>
      </c>
      <c r="D12" s="186" t="s">
        <v>479</v>
      </c>
      <c r="E12" s="170" t="s">
        <v>479</v>
      </c>
      <c r="F12" s="169" t="s">
        <v>222</v>
      </c>
      <c r="G12" s="162">
        <v>12000</v>
      </c>
      <c r="H12" s="161">
        <v>0</v>
      </c>
      <c r="I12" s="162">
        <f t="shared" si="0"/>
        <v>12000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62">
        <f t="shared" si="2"/>
        <v>12000</v>
      </c>
      <c r="P12" s="180" t="s">
        <v>498</v>
      </c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</row>
    <row r="13" spans="1:28" s="15" customFormat="1" ht="29.25" customHeight="1" x14ac:dyDescent="0.2">
      <c r="A13" s="146">
        <v>7</v>
      </c>
      <c r="B13" s="186" t="s">
        <v>422</v>
      </c>
      <c r="C13" s="153" t="s">
        <v>482</v>
      </c>
      <c r="D13" s="186" t="s">
        <v>479</v>
      </c>
      <c r="E13" s="170" t="s">
        <v>479</v>
      </c>
      <c r="F13" s="169" t="s">
        <v>222</v>
      </c>
      <c r="G13" s="162">
        <v>12000</v>
      </c>
      <c r="H13" s="161">
        <v>0</v>
      </c>
      <c r="I13" s="162">
        <f t="shared" si="0"/>
        <v>12000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62">
        <f t="shared" si="2"/>
        <v>12000</v>
      </c>
      <c r="P13" s="180" t="s">
        <v>498</v>
      </c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</row>
    <row r="14" spans="1:28" s="15" customFormat="1" ht="29.25" customHeight="1" x14ac:dyDescent="0.2">
      <c r="A14" s="146">
        <v>8</v>
      </c>
      <c r="B14" s="186" t="s">
        <v>392</v>
      </c>
      <c r="C14" s="153" t="s">
        <v>482</v>
      </c>
      <c r="D14" s="186" t="s">
        <v>479</v>
      </c>
      <c r="E14" s="170" t="s">
        <v>479</v>
      </c>
      <c r="F14" s="169" t="s">
        <v>222</v>
      </c>
      <c r="G14" s="162">
        <v>12000</v>
      </c>
      <c r="H14" s="161">
        <v>0</v>
      </c>
      <c r="I14" s="162">
        <f t="shared" si="0"/>
        <v>12000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62">
        <f t="shared" si="2"/>
        <v>12000</v>
      </c>
      <c r="P14" s="180" t="s">
        <v>498</v>
      </c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</row>
    <row r="15" spans="1:28" s="15" customFormat="1" ht="29.25" customHeight="1" x14ac:dyDescent="0.2">
      <c r="A15" s="146">
        <v>9</v>
      </c>
      <c r="B15" s="186" t="s">
        <v>427</v>
      </c>
      <c r="C15" s="153" t="s">
        <v>482</v>
      </c>
      <c r="D15" s="186" t="s">
        <v>479</v>
      </c>
      <c r="E15" s="170" t="s">
        <v>479</v>
      </c>
      <c r="F15" s="169" t="s">
        <v>222</v>
      </c>
      <c r="G15" s="162">
        <v>16000</v>
      </c>
      <c r="H15" s="161">
        <v>0</v>
      </c>
      <c r="I15" s="162">
        <f t="shared" si="0"/>
        <v>16000</v>
      </c>
      <c r="J15" s="139">
        <v>0</v>
      </c>
      <c r="K15" s="139">
        <v>0</v>
      </c>
      <c r="L15" s="139">
        <v>0</v>
      </c>
      <c r="M15" s="163">
        <v>2000</v>
      </c>
      <c r="N15" s="162">
        <f t="shared" si="1"/>
        <v>2000</v>
      </c>
      <c r="O15" s="162">
        <f t="shared" si="2"/>
        <v>14000</v>
      </c>
      <c r="P15" s="180" t="s">
        <v>498</v>
      </c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</row>
    <row r="16" spans="1:28" s="15" customFormat="1" ht="29.25" customHeight="1" x14ac:dyDescent="0.2">
      <c r="A16" s="146">
        <v>10</v>
      </c>
      <c r="B16" s="186" t="s">
        <v>394</v>
      </c>
      <c r="C16" s="153" t="s">
        <v>482</v>
      </c>
      <c r="D16" s="186" t="s">
        <v>479</v>
      </c>
      <c r="E16" s="170" t="s">
        <v>479</v>
      </c>
      <c r="F16" s="169" t="s">
        <v>222</v>
      </c>
      <c r="G16" s="162">
        <v>12000</v>
      </c>
      <c r="H16" s="161">
        <v>0</v>
      </c>
      <c r="I16" s="162">
        <f t="shared" si="0"/>
        <v>12000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62">
        <f t="shared" si="2"/>
        <v>12000</v>
      </c>
      <c r="P16" s="180" t="s">
        <v>498</v>
      </c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</row>
    <row r="17" spans="1:28" s="15" customFormat="1" ht="29.25" customHeight="1" x14ac:dyDescent="0.2">
      <c r="A17" s="146">
        <v>11</v>
      </c>
      <c r="B17" s="186" t="s">
        <v>433</v>
      </c>
      <c r="C17" s="153" t="s">
        <v>482</v>
      </c>
      <c r="D17" s="186" t="s">
        <v>479</v>
      </c>
      <c r="E17" s="170" t="s">
        <v>479</v>
      </c>
      <c r="F17" s="169" t="s">
        <v>221</v>
      </c>
      <c r="G17" s="162">
        <v>16000</v>
      </c>
      <c r="H17" s="161">
        <v>0</v>
      </c>
      <c r="I17" s="162">
        <f t="shared" si="0"/>
        <v>16000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62">
        <f t="shared" si="2"/>
        <v>16000</v>
      </c>
      <c r="P17" s="180" t="s">
        <v>498</v>
      </c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</row>
    <row r="18" spans="1:28" s="15" customFormat="1" ht="29.25" customHeight="1" x14ac:dyDescent="0.2">
      <c r="A18" s="146">
        <v>12</v>
      </c>
      <c r="B18" s="186" t="s">
        <v>400</v>
      </c>
      <c r="C18" s="153" t="s">
        <v>482</v>
      </c>
      <c r="D18" s="186" t="s">
        <v>491</v>
      </c>
      <c r="E18" s="170" t="s">
        <v>491</v>
      </c>
      <c r="F18" s="169" t="s">
        <v>222</v>
      </c>
      <c r="G18" s="162">
        <v>80000</v>
      </c>
      <c r="H18" s="161">
        <v>0</v>
      </c>
      <c r="I18" s="162">
        <f t="shared" si="0"/>
        <v>80000</v>
      </c>
      <c r="J18" s="139">
        <v>0</v>
      </c>
      <c r="K18" s="162">
        <v>8582.8700000000008</v>
      </c>
      <c r="L18" s="139">
        <v>0</v>
      </c>
      <c r="M18" s="162">
        <v>5907.35</v>
      </c>
      <c r="N18" s="162">
        <f t="shared" si="1"/>
        <v>14490.220000000001</v>
      </c>
      <c r="O18" s="162">
        <f t="shared" si="2"/>
        <v>65509.78</v>
      </c>
      <c r="P18" s="180" t="s">
        <v>498</v>
      </c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</row>
    <row r="19" spans="1:28" s="15" customFormat="1" ht="29.25" customHeight="1" x14ac:dyDescent="0.2">
      <c r="A19" s="146">
        <v>13</v>
      </c>
      <c r="B19" s="186" t="s">
        <v>421</v>
      </c>
      <c r="C19" s="153" t="s">
        <v>482</v>
      </c>
      <c r="D19" s="186" t="s">
        <v>479</v>
      </c>
      <c r="E19" s="170" t="s">
        <v>479</v>
      </c>
      <c r="F19" s="169" t="s">
        <v>222</v>
      </c>
      <c r="G19" s="162">
        <v>12000</v>
      </c>
      <c r="H19" s="161">
        <v>0</v>
      </c>
      <c r="I19" s="162">
        <f t="shared" si="0"/>
        <v>12000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62">
        <f t="shared" si="2"/>
        <v>12000</v>
      </c>
      <c r="P19" s="180" t="s">
        <v>498</v>
      </c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</row>
    <row r="20" spans="1:28" s="15" customFormat="1" ht="29.25" customHeight="1" x14ac:dyDescent="0.2">
      <c r="A20" s="146">
        <v>14</v>
      </c>
      <c r="B20" s="186" t="s">
        <v>423</v>
      </c>
      <c r="C20" s="153" t="s">
        <v>482</v>
      </c>
      <c r="D20" s="186" t="s">
        <v>479</v>
      </c>
      <c r="E20" s="170" t="s">
        <v>479</v>
      </c>
      <c r="F20" s="169" t="s">
        <v>222</v>
      </c>
      <c r="G20" s="162">
        <v>12000</v>
      </c>
      <c r="H20" s="161">
        <v>0</v>
      </c>
      <c r="I20" s="162">
        <f t="shared" si="0"/>
        <v>12000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62">
        <f t="shared" si="2"/>
        <v>12000</v>
      </c>
      <c r="P20" s="180" t="s">
        <v>498</v>
      </c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</row>
    <row r="21" spans="1:28" s="15" customFormat="1" ht="29.25" customHeight="1" x14ac:dyDescent="0.2">
      <c r="A21" s="146">
        <v>15</v>
      </c>
      <c r="B21" s="186" t="s">
        <v>471</v>
      </c>
      <c r="C21" s="153" t="s">
        <v>482</v>
      </c>
      <c r="D21" s="186" t="s">
        <v>479</v>
      </c>
      <c r="E21" s="170" t="s">
        <v>479</v>
      </c>
      <c r="F21" s="169" t="s">
        <v>222</v>
      </c>
      <c r="G21" s="162">
        <v>16000</v>
      </c>
      <c r="H21" s="161">
        <v>0</v>
      </c>
      <c r="I21" s="162">
        <f t="shared" si="0"/>
        <v>16000</v>
      </c>
      <c r="J21" s="139">
        <v>0</v>
      </c>
      <c r="K21" s="139">
        <v>0</v>
      </c>
      <c r="L21" s="139">
        <v>0</v>
      </c>
      <c r="M21" s="163">
        <v>2665.39</v>
      </c>
      <c r="N21" s="162">
        <f t="shared" si="1"/>
        <v>2665.39</v>
      </c>
      <c r="O21" s="162">
        <f t="shared" si="2"/>
        <v>13334.61</v>
      </c>
      <c r="P21" s="180" t="s">
        <v>498</v>
      </c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</row>
    <row r="22" spans="1:28" s="15" customFormat="1" ht="29.25" customHeight="1" x14ac:dyDescent="0.2">
      <c r="A22" s="146">
        <v>16</v>
      </c>
      <c r="B22" s="186" t="s">
        <v>485</v>
      </c>
      <c r="C22" s="153" t="s">
        <v>482</v>
      </c>
      <c r="D22" s="186" t="s">
        <v>486</v>
      </c>
      <c r="E22" s="170" t="s">
        <v>486</v>
      </c>
      <c r="F22" s="169" t="s">
        <v>222</v>
      </c>
      <c r="G22" s="162">
        <v>60000</v>
      </c>
      <c r="H22" s="161">
        <v>0</v>
      </c>
      <c r="I22" s="162">
        <f t="shared" si="0"/>
        <v>60000</v>
      </c>
      <c r="J22" s="139">
        <v>0</v>
      </c>
      <c r="K22" s="162">
        <v>4195.88</v>
      </c>
      <c r="L22" s="139">
        <v>0</v>
      </c>
      <c r="M22" s="139">
        <v>0</v>
      </c>
      <c r="N22" s="162">
        <f t="shared" si="1"/>
        <v>4195.88</v>
      </c>
      <c r="O22" s="162">
        <f t="shared" si="2"/>
        <v>55804.12</v>
      </c>
      <c r="P22" s="180" t="s">
        <v>498</v>
      </c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</row>
    <row r="23" spans="1:28" s="15" customFormat="1" ht="29.25" customHeight="1" x14ac:dyDescent="0.2">
      <c r="A23" s="146">
        <v>17</v>
      </c>
      <c r="B23" s="186" t="s">
        <v>487</v>
      </c>
      <c r="C23" s="153" t="s">
        <v>482</v>
      </c>
      <c r="D23" s="186" t="s">
        <v>486</v>
      </c>
      <c r="E23" s="170" t="s">
        <v>486</v>
      </c>
      <c r="F23" s="169" t="s">
        <v>222</v>
      </c>
      <c r="G23" s="162">
        <v>60000</v>
      </c>
      <c r="H23" s="161">
        <v>0</v>
      </c>
      <c r="I23" s="162">
        <f t="shared" si="0"/>
        <v>60000</v>
      </c>
      <c r="J23" s="139">
        <v>0</v>
      </c>
      <c r="K23" s="162">
        <v>4195.88</v>
      </c>
      <c r="L23" s="139">
        <v>0</v>
      </c>
      <c r="M23" s="139">
        <v>0</v>
      </c>
      <c r="N23" s="162">
        <f t="shared" si="1"/>
        <v>4195.88</v>
      </c>
      <c r="O23" s="162">
        <f t="shared" si="2"/>
        <v>55804.12</v>
      </c>
      <c r="P23" s="180" t="s">
        <v>498</v>
      </c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</row>
    <row r="24" spans="1:28" s="15" customFormat="1" ht="29.25" customHeight="1" x14ac:dyDescent="0.2">
      <c r="A24" s="146">
        <v>18</v>
      </c>
      <c r="B24" s="186" t="s">
        <v>489</v>
      </c>
      <c r="C24" s="153" t="s">
        <v>482</v>
      </c>
      <c r="D24" s="186" t="s">
        <v>479</v>
      </c>
      <c r="E24" s="170" t="s">
        <v>479</v>
      </c>
      <c r="F24" s="169" t="s">
        <v>222</v>
      </c>
      <c r="G24" s="162">
        <v>13000</v>
      </c>
      <c r="H24" s="161">
        <v>0</v>
      </c>
      <c r="I24" s="162">
        <f t="shared" si="0"/>
        <v>13000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62">
        <f t="shared" si="2"/>
        <v>13000</v>
      </c>
      <c r="P24" s="180" t="s">
        <v>498</v>
      </c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</row>
    <row r="25" spans="1:28" s="15" customFormat="1" ht="29.25" customHeight="1" x14ac:dyDescent="0.2">
      <c r="A25" s="146">
        <v>19</v>
      </c>
      <c r="B25" s="186" t="s">
        <v>490</v>
      </c>
      <c r="C25" s="153" t="s">
        <v>482</v>
      </c>
      <c r="D25" s="186" t="s">
        <v>479</v>
      </c>
      <c r="E25" s="170" t="s">
        <v>479</v>
      </c>
      <c r="F25" s="169" t="s">
        <v>221</v>
      </c>
      <c r="G25" s="162">
        <v>13000</v>
      </c>
      <c r="H25" s="161">
        <v>0</v>
      </c>
      <c r="I25" s="162">
        <f t="shared" si="0"/>
        <v>13000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62">
        <f t="shared" si="2"/>
        <v>13000</v>
      </c>
      <c r="P25" s="180" t="s">
        <v>498</v>
      </c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</row>
    <row r="26" spans="1:28" s="15" customFormat="1" ht="29.25" customHeight="1" x14ac:dyDescent="0.2">
      <c r="A26" s="146">
        <v>20</v>
      </c>
      <c r="B26" s="186" t="s">
        <v>488</v>
      </c>
      <c r="C26" s="153" t="s">
        <v>482</v>
      </c>
      <c r="D26" s="186" t="s">
        <v>486</v>
      </c>
      <c r="E26" s="170" t="s">
        <v>486</v>
      </c>
      <c r="F26" s="169" t="s">
        <v>222</v>
      </c>
      <c r="G26" s="162">
        <v>40000</v>
      </c>
      <c r="H26" s="161">
        <v>0</v>
      </c>
      <c r="I26" s="162">
        <f t="shared" si="0"/>
        <v>40000</v>
      </c>
      <c r="J26" s="139">
        <v>0</v>
      </c>
      <c r="K26" s="139">
        <v>797.25</v>
      </c>
      <c r="L26" s="139">
        <v>0</v>
      </c>
      <c r="M26" s="163">
        <v>6151.08</v>
      </c>
      <c r="N26" s="162">
        <f t="shared" si="1"/>
        <v>6948.33</v>
      </c>
      <c r="O26" s="162">
        <f t="shared" si="2"/>
        <v>33051.67</v>
      </c>
      <c r="P26" s="180" t="s">
        <v>498</v>
      </c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</row>
    <row r="27" spans="1:28" s="15" customFormat="1" ht="29.25" customHeight="1" x14ac:dyDescent="0.2">
      <c r="A27" s="146">
        <v>21</v>
      </c>
      <c r="B27" s="186" t="s">
        <v>484</v>
      </c>
      <c r="C27" s="153" t="s">
        <v>482</v>
      </c>
      <c r="D27" s="186" t="s">
        <v>479</v>
      </c>
      <c r="E27" s="170" t="s">
        <v>479</v>
      </c>
      <c r="F27" s="169" t="s">
        <v>222</v>
      </c>
      <c r="G27" s="162">
        <v>13000</v>
      </c>
      <c r="H27" s="161">
        <v>0</v>
      </c>
      <c r="I27" s="162">
        <f t="shared" si="0"/>
        <v>13000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62">
        <f t="shared" si="2"/>
        <v>13000</v>
      </c>
      <c r="P27" s="180" t="s">
        <v>498</v>
      </c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</row>
    <row r="28" spans="1:28" s="15" customFormat="1" ht="29.25" customHeight="1" x14ac:dyDescent="0.2">
      <c r="A28" s="146">
        <v>22</v>
      </c>
      <c r="B28" s="186" t="s">
        <v>481</v>
      </c>
      <c r="C28" s="153" t="s">
        <v>482</v>
      </c>
      <c r="D28" s="186" t="s">
        <v>479</v>
      </c>
      <c r="E28" s="170" t="s">
        <v>479</v>
      </c>
      <c r="F28" s="169" t="s">
        <v>222</v>
      </c>
      <c r="G28" s="162">
        <v>12000</v>
      </c>
      <c r="H28" s="161">
        <v>0</v>
      </c>
      <c r="I28" s="162">
        <f t="shared" si="0"/>
        <v>12000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62">
        <f t="shared" si="2"/>
        <v>12000</v>
      </c>
      <c r="P28" s="180" t="s">
        <v>498</v>
      </c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</row>
    <row r="29" spans="1:28" s="15" customFormat="1" ht="29.25" customHeight="1" x14ac:dyDescent="0.2">
      <c r="A29" s="146">
        <v>23</v>
      </c>
      <c r="B29" s="186" t="s">
        <v>499</v>
      </c>
      <c r="C29" s="153" t="s">
        <v>482</v>
      </c>
      <c r="D29" s="186" t="s">
        <v>479</v>
      </c>
      <c r="E29" s="170" t="s">
        <v>479</v>
      </c>
      <c r="F29" s="169" t="s">
        <v>222</v>
      </c>
      <c r="G29" s="162">
        <v>12000</v>
      </c>
      <c r="H29" s="161">
        <v>0</v>
      </c>
      <c r="I29" s="162">
        <f t="shared" si="0"/>
        <v>12000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62">
        <f t="shared" si="2"/>
        <v>12000</v>
      </c>
      <c r="P29" s="180" t="s">
        <v>498</v>
      </c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</row>
    <row r="30" spans="1:28" s="19" customFormat="1" ht="29.25" customHeight="1" x14ac:dyDescent="0.2">
      <c r="A30" s="146">
        <v>24</v>
      </c>
      <c r="B30" s="186" t="s">
        <v>501</v>
      </c>
      <c r="C30" s="153" t="s">
        <v>482</v>
      </c>
      <c r="D30" s="186" t="s">
        <v>479</v>
      </c>
      <c r="E30" s="170" t="s">
        <v>479</v>
      </c>
      <c r="F30" s="169" t="s">
        <v>222</v>
      </c>
      <c r="G30" s="162">
        <v>10000</v>
      </c>
      <c r="H30" s="161">
        <v>0</v>
      </c>
      <c r="I30" s="162">
        <f t="shared" si="0"/>
        <v>10000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62">
        <f t="shared" si="2"/>
        <v>10000</v>
      </c>
      <c r="P30" s="180" t="s">
        <v>498</v>
      </c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</row>
    <row r="31" spans="1:28" s="19" customFormat="1" ht="29.25" customHeight="1" x14ac:dyDescent="0.2">
      <c r="A31" s="146">
        <v>25</v>
      </c>
      <c r="B31" s="186" t="s">
        <v>518</v>
      </c>
      <c r="C31" s="153" t="s">
        <v>482</v>
      </c>
      <c r="D31" s="186"/>
      <c r="E31" s="170"/>
      <c r="F31" s="169"/>
      <c r="G31" s="162">
        <v>12000</v>
      </c>
      <c r="H31" s="161">
        <v>0</v>
      </c>
      <c r="I31" s="162">
        <f t="shared" si="0"/>
        <v>12000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62">
        <f t="shared" si="2"/>
        <v>12000</v>
      </c>
      <c r="P31" s="180" t="s">
        <v>498</v>
      </c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</row>
    <row r="32" spans="1:28" s="15" customFormat="1" ht="29.25" customHeight="1" x14ac:dyDescent="0.2">
      <c r="A32" s="146">
        <v>26</v>
      </c>
      <c r="B32" s="186" t="s">
        <v>391</v>
      </c>
      <c r="C32" s="153" t="s">
        <v>493</v>
      </c>
      <c r="D32" s="186" t="s">
        <v>390</v>
      </c>
      <c r="E32" s="170" t="s">
        <v>390</v>
      </c>
      <c r="F32" s="169" t="s">
        <v>222</v>
      </c>
      <c r="G32" s="162">
        <v>16000</v>
      </c>
      <c r="H32" s="161">
        <v>0</v>
      </c>
      <c r="I32" s="162">
        <f t="shared" si="0"/>
        <v>16000</v>
      </c>
      <c r="J32" s="139">
        <v>0</v>
      </c>
      <c r="K32" s="139">
        <v>0</v>
      </c>
      <c r="L32" s="139">
        <v>0</v>
      </c>
      <c r="M32" s="163">
        <v>3338.33</v>
      </c>
      <c r="N32" s="162">
        <f t="shared" si="1"/>
        <v>3338.33</v>
      </c>
      <c r="O32" s="162">
        <f t="shared" si="2"/>
        <v>12661.67</v>
      </c>
      <c r="P32" s="180" t="s">
        <v>498</v>
      </c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</row>
    <row r="33" spans="1:28" s="15" customFormat="1" ht="29.25" customHeight="1" x14ac:dyDescent="0.2">
      <c r="A33" s="146">
        <v>27</v>
      </c>
      <c r="B33" s="186" t="s">
        <v>419</v>
      </c>
      <c r="C33" s="153" t="s">
        <v>493</v>
      </c>
      <c r="D33" s="186" t="s">
        <v>390</v>
      </c>
      <c r="E33" s="170" t="s">
        <v>390</v>
      </c>
      <c r="F33" s="169" t="s">
        <v>222</v>
      </c>
      <c r="G33" s="162">
        <v>16000</v>
      </c>
      <c r="H33" s="161">
        <v>0</v>
      </c>
      <c r="I33" s="162">
        <f t="shared" si="0"/>
        <v>16000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62">
        <f t="shared" si="2"/>
        <v>16000</v>
      </c>
      <c r="P33" s="180" t="s">
        <v>498</v>
      </c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</row>
    <row r="34" spans="1:28" s="15" customFormat="1" ht="29.25" customHeight="1" x14ac:dyDescent="0.2">
      <c r="A34" s="146">
        <v>28</v>
      </c>
      <c r="B34" s="186" t="s">
        <v>418</v>
      </c>
      <c r="C34" s="153" t="s">
        <v>493</v>
      </c>
      <c r="D34" s="186" t="s">
        <v>390</v>
      </c>
      <c r="E34" s="170" t="s">
        <v>390</v>
      </c>
      <c r="F34" s="169" t="s">
        <v>222</v>
      </c>
      <c r="G34" s="162">
        <v>12000</v>
      </c>
      <c r="H34" s="161">
        <v>0</v>
      </c>
      <c r="I34" s="162">
        <f t="shared" si="0"/>
        <v>12000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62">
        <f t="shared" si="2"/>
        <v>12000</v>
      </c>
      <c r="P34" s="180" t="s">
        <v>498</v>
      </c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</row>
    <row r="35" spans="1:28" s="15" customFormat="1" ht="29.25" customHeight="1" x14ac:dyDescent="0.2">
      <c r="A35" s="146">
        <v>29</v>
      </c>
      <c r="B35" s="186" t="s">
        <v>417</v>
      </c>
      <c r="C35" s="153" t="s">
        <v>493</v>
      </c>
      <c r="D35" s="186" t="s">
        <v>390</v>
      </c>
      <c r="E35" s="170" t="s">
        <v>390</v>
      </c>
      <c r="F35" s="169" t="s">
        <v>222</v>
      </c>
      <c r="G35" s="162">
        <v>16000</v>
      </c>
      <c r="H35" s="161">
        <v>0</v>
      </c>
      <c r="I35" s="162">
        <f t="shared" si="0"/>
        <v>16000</v>
      </c>
      <c r="J35" s="139">
        <v>0</v>
      </c>
      <c r="K35" s="139">
        <v>0</v>
      </c>
      <c r="L35" s="139">
        <v>0</v>
      </c>
      <c r="M35" s="162">
        <v>8214.73</v>
      </c>
      <c r="N35" s="162">
        <f t="shared" si="1"/>
        <v>8214.73</v>
      </c>
      <c r="O35" s="162">
        <f t="shared" si="2"/>
        <v>7785.27</v>
      </c>
      <c r="P35" s="180" t="s">
        <v>498</v>
      </c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</row>
    <row r="36" spans="1:28" s="15" customFormat="1" ht="29.25" customHeight="1" x14ac:dyDescent="0.2">
      <c r="A36" s="146">
        <v>30</v>
      </c>
      <c r="B36" s="186" t="s">
        <v>416</v>
      </c>
      <c r="C36" s="153" t="s">
        <v>493</v>
      </c>
      <c r="D36" s="186" t="s">
        <v>390</v>
      </c>
      <c r="E36" s="170" t="s">
        <v>390</v>
      </c>
      <c r="F36" s="169" t="s">
        <v>222</v>
      </c>
      <c r="G36" s="162">
        <v>12000</v>
      </c>
      <c r="H36" s="161">
        <v>0</v>
      </c>
      <c r="I36" s="162">
        <f t="shared" si="0"/>
        <v>12000</v>
      </c>
      <c r="J36" s="139">
        <v>0</v>
      </c>
      <c r="K36" s="139">
        <v>0</v>
      </c>
      <c r="L36" s="139">
        <v>0</v>
      </c>
      <c r="M36" s="162">
        <v>4606.0200000000004</v>
      </c>
      <c r="N36" s="162">
        <f t="shared" si="1"/>
        <v>4606.0200000000004</v>
      </c>
      <c r="O36" s="162">
        <f t="shared" si="2"/>
        <v>7393.98</v>
      </c>
      <c r="P36" s="180" t="s">
        <v>498</v>
      </c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</row>
    <row r="37" spans="1:28" s="15" customFormat="1" ht="29.25" customHeight="1" x14ac:dyDescent="0.2">
      <c r="A37" s="146">
        <v>31</v>
      </c>
      <c r="B37" s="186" t="s">
        <v>415</v>
      </c>
      <c r="C37" s="153" t="s">
        <v>493</v>
      </c>
      <c r="D37" s="186" t="s">
        <v>390</v>
      </c>
      <c r="E37" s="170" t="s">
        <v>390</v>
      </c>
      <c r="F37" s="169" t="s">
        <v>222</v>
      </c>
      <c r="G37" s="162">
        <v>12000</v>
      </c>
      <c r="H37" s="161">
        <v>0</v>
      </c>
      <c r="I37" s="162">
        <f t="shared" si="0"/>
        <v>12000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62">
        <f t="shared" si="2"/>
        <v>12000</v>
      </c>
      <c r="P37" s="180" t="s">
        <v>498</v>
      </c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</row>
    <row r="38" spans="1:28" s="15" customFormat="1" ht="29.25" customHeight="1" x14ac:dyDescent="0.2">
      <c r="A38" s="146">
        <v>32</v>
      </c>
      <c r="B38" s="186" t="s">
        <v>414</v>
      </c>
      <c r="C38" s="153" t="s">
        <v>493</v>
      </c>
      <c r="D38" s="186" t="s">
        <v>390</v>
      </c>
      <c r="E38" s="170" t="s">
        <v>390</v>
      </c>
      <c r="F38" s="169" t="s">
        <v>222</v>
      </c>
      <c r="G38" s="162">
        <v>12000</v>
      </c>
      <c r="H38" s="161">
        <v>0</v>
      </c>
      <c r="I38" s="162">
        <f t="shared" si="0"/>
        <v>12000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62">
        <f t="shared" si="2"/>
        <v>12000</v>
      </c>
      <c r="P38" s="180" t="s">
        <v>498</v>
      </c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</row>
    <row r="39" spans="1:28" s="15" customFormat="1" ht="29.25" customHeight="1" x14ac:dyDescent="0.2">
      <c r="A39" s="146">
        <v>33</v>
      </c>
      <c r="B39" s="186" t="s">
        <v>413</v>
      </c>
      <c r="C39" s="153" t="s">
        <v>493</v>
      </c>
      <c r="D39" s="186" t="s">
        <v>390</v>
      </c>
      <c r="E39" s="170" t="s">
        <v>390</v>
      </c>
      <c r="F39" s="169" t="s">
        <v>221</v>
      </c>
      <c r="G39" s="162">
        <v>12000</v>
      </c>
      <c r="H39" s="161">
        <v>0</v>
      </c>
      <c r="I39" s="162">
        <f t="shared" si="0"/>
        <v>12000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62">
        <f t="shared" si="2"/>
        <v>12000</v>
      </c>
      <c r="P39" s="180" t="s">
        <v>498</v>
      </c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</row>
    <row r="40" spans="1:28" s="15" customFormat="1" ht="29.25" customHeight="1" x14ac:dyDescent="0.2">
      <c r="A40" s="146">
        <v>34</v>
      </c>
      <c r="B40" s="186" t="s">
        <v>411</v>
      </c>
      <c r="C40" s="153" t="s">
        <v>493</v>
      </c>
      <c r="D40" s="186" t="s">
        <v>212</v>
      </c>
      <c r="E40" s="170" t="s">
        <v>212</v>
      </c>
      <c r="F40" s="169" t="s">
        <v>221</v>
      </c>
      <c r="G40" s="162">
        <v>100000</v>
      </c>
      <c r="H40" s="161">
        <v>0</v>
      </c>
      <c r="I40" s="162">
        <f t="shared" si="0"/>
        <v>100000</v>
      </c>
      <c r="J40" s="139">
        <v>0</v>
      </c>
      <c r="K40" s="162">
        <v>13582.87</v>
      </c>
      <c r="L40" s="139">
        <v>0</v>
      </c>
      <c r="M40" s="163">
        <v>5242.3</v>
      </c>
      <c r="N40" s="162">
        <f t="shared" si="1"/>
        <v>18825.170000000002</v>
      </c>
      <c r="O40" s="162">
        <f t="shared" si="2"/>
        <v>81174.83</v>
      </c>
      <c r="P40" s="180" t="s">
        <v>498</v>
      </c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</row>
    <row r="41" spans="1:28" s="15" customFormat="1" ht="29.25" customHeight="1" x14ac:dyDescent="0.2">
      <c r="A41" s="146">
        <v>35</v>
      </c>
      <c r="B41" s="186" t="s">
        <v>409</v>
      </c>
      <c r="C41" s="153" t="s">
        <v>493</v>
      </c>
      <c r="D41" s="186" t="s">
        <v>390</v>
      </c>
      <c r="E41" s="170" t="s">
        <v>390</v>
      </c>
      <c r="F41" s="169" t="s">
        <v>221</v>
      </c>
      <c r="G41" s="162">
        <v>12000</v>
      </c>
      <c r="H41" s="161">
        <v>0</v>
      </c>
      <c r="I41" s="162">
        <f t="shared" si="0"/>
        <v>12000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62">
        <f t="shared" si="2"/>
        <v>12000</v>
      </c>
      <c r="P41" s="180" t="s">
        <v>498</v>
      </c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</row>
    <row r="42" spans="1:28" s="15" customFormat="1" ht="29.25" customHeight="1" x14ac:dyDescent="0.2">
      <c r="A42" s="146">
        <v>36</v>
      </c>
      <c r="B42" s="186" t="s">
        <v>408</v>
      </c>
      <c r="C42" s="153" t="s">
        <v>493</v>
      </c>
      <c r="D42" s="186" t="s">
        <v>390</v>
      </c>
      <c r="E42" s="170" t="s">
        <v>390</v>
      </c>
      <c r="F42" s="169" t="s">
        <v>222</v>
      </c>
      <c r="G42" s="162">
        <v>16000</v>
      </c>
      <c r="H42" s="161">
        <v>0</v>
      </c>
      <c r="I42" s="162">
        <f t="shared" si="0"/>
        <v>16000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62">
        <f t="shared" si="2"/>
        <v>16000</v>
      </c>
      <c r="P42" s="180" t="s">
        <v>498</v>
      </c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</row>
    <row r="43" spans="1:28" s="15" customFormat="1" ht="29.25" customHeight="1" x14ac:dyDescent="0.2">
      <c r="A43" s="146">
        <v>37</v>
      </c>
      <c r="B43" s="186" t="s">
        <v>407</v>
      </c>
      <c r="C43" s="153" t="s">
        <v>493</v>
      </c>
      <c r="D43" s="186" t="s">
        <v>390</v>
      </c>
      <c r="E43" s="170" t="s">
        <v>390</v>
      </c>
      <c r="F43" s="169" t="s">
        <v>222</v>
      </c>
      <c r="G43" s="162">
        <v>12000</v>
      </c>
      <c r="H43" s="161">
        <v>0</v>
      </c>
      <c r="I43" s="162">
        <f t="shared" si="0"/>
        <v>12000</v>
      </c>
      <c r="J43" s="139">
        <v>0</v>
      </c>
      <c r="K43" s="139">
        <v>0</v>
      </c>
      <c r="L43" s="139">
        <v>0</v>
      </c>
      <c r="M43" s="163">
        <v>1000</v>
      </c>
      <c r="N43" s="162">
        <f t="shared" si="1"/>
        <v>1000</v>
      </c>
      <c r="O43" s="162">
        <f t="shared" si="2"/>
        <v>11000</v>
      </c>
      <c r="P43" s="180" t="s">
        <v>498</v>
      </c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</row>
    <row r="44" spans="1:28" s="19" customFormat="1" ht="29.25" customHeight="1" x14ac:dyDescent="0.2">
      <c r="A44" s="146">
        <v>38</v>
      </c>
      <c r="B44" s="186" t="s">
        <v>406</v>
      </c>
      <c r="C44" s="153" t="s">
        <v>493</v>
      </c>
      <c r="D44" s="186" t="s">
        <v>390</v>
      </c>
      <c r="E44" s="170" t="s">
        <v>390</v>
      </c>
      <c r="F44" s="171" t="s">
        <v>222</v>
      </c>
      <c r="G44" s="162">
        <v>12000</v>
      </c>
      <c r="H44" s="161">
        <v>0</v>
      </c>
      <c r="I44" s="162">
        <f t="shared" si="0"/>
        <v>12000</v>
      </c>
      <c r="J44" s="139">
        <v>0</v>
      </c>
      <c r="K44" s="139">
        <v>0</v>
      </c>
      <c r="L44" s="139">
        <v>0</v>
      </c>
      <c r="M44" s="139">
        <v>0</v>
      </c>
      <c r="N44" s="139">
        <v>0</v>
      </c>
      <c r="O44" s="162">
        <f t="shared" si="2"/>
        <v>12000</v>
      </c>
      <c r="P44" s="180" t="s">
        <v>498</v>
      </c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</row>
    <row r="45" spans="1:28" s="19" customFormat="1" ht="29.25" customHeight="1" x14ac:dyDescent="0.2">
      <c r="A45" s="146">
        <v>39</v>
      </c>
      <c r="B45" s="186" t="s">
        <v>405</v>
      </c>
      <c r="C45" s="153" t="s">
        <v>493</v>
      </c>
      <c r="D45" s="186" t="s">
        <v>390</v>
      </c>
      <c r="E45" s="170" t="s">
        <v>390</v>
      </c>
      <c r="F45" s="171" t="s">
        <v>221</v>
      </c>
      <c r="G45" s="162">
        <v>16000</v>
      </c>
      <c r="H45" s="161">
        <v>0</v>
      </c>
      <c r="I45" s="162">
        <f t="shared" si="0"/>
        <v>16000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  <c r="O45" s="162">
        <f t="shared" si="2"/>
        <v>16000</v>
      </c>
      <c r="P45" s="180" t="s">
        <v>498</v>
      </c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</row>
    <row r="46" spans="1:28" s="19" customFormat="1" ht="29.25" customHeight="1" x14ac:dyDescent="0.2">
      <c r="A46" s="146">
        <v>40</v>
      </c>
      <c r="B46" s="186" t="s">
        <v>404</v>
      </c>
      <c r="C46" s="153" t="s">
        <v>493</v>
      </c>
      <c r="D46" s="186" t="s">
        <v>492</v>
      </c>
      <c r="E46" s="170" t="s">
        <v>492</v>
      </c>
      <c r="F46" s="171" t="s">
        <v>222</v>
      </c>
      <c r="G46" s="162">
        <v>40000</v>
      </c>
      <c r="H46" s="161">
        <v>0</v>
      </c>
      <c r="I46" s="162">
        <f t="shared" si="0"/>
        <v>40000</v>
      </c>
      <c r="J46" s="139">
        <v>0</v>
      </c>
      <c r="K46" s="139">
        <v>797.25</v>
      </c>
      <c r="L46" s="139">
        <v>0</v>
      </c>
      <c r="M46" s="163">
        <v>5158.88</v>
      </c>
      <c r="N46" s="162">
        <f t="shared" si="1"/>
        <v>5956.13</v>
      </c>
      <c r="O46" s="162">
        <f t="shared" si="2"/>
        <v>34043.870000000003</v>
      </c>
      <c r="P46" s="180" t="s">
        <v>498</v>
      </c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</row>
    <row r="47" spans="1:28" s="19" customFormat="1" ht="29.25" customHeight="1" x14ac:dyDescent="0.2">
      <c r="A47" s="146">
        <v>41</v>
      </c>
      <c r="B47" s="186" t="s">
        <v>403</v>
      </c>
      <c r="C47" s="153" t="s">
        <v>493</v>
      </c>
      <c r="D47" s="186" t="s">
        <v>390</v>
      </c>
      <c r="E47" s="170" t="s">
        <v>390</v>
      </c>
      <c r="F47" s="171" t="s">
        <v>222</v>
      </c>
      <c r="G47" s="162">
        <v>16000</v>
      </c>
      <c r="H47" s="161">
        <v>0</v>
      </c>
      <c r="I47" s="162">
        <f t="shared" si="0"/>
        <v>16000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62">
        <f t="shared" si="2"/>
        <v>16000</v>
      </c>
      <c r="P47" s="180" t="s">
        <v>498</v>
      </c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</row>
    <row r="48" spans="1:28" s="19" customFormat="1" ht="29.25" customHeight="1" x14ac:dyDescent="0.2">
      <c r="A48" s="146">
        <v>42</v>
      </c>
      <c r="B48" s="186" t="s">
        <v>402</v>
      </c>
      <c r="C48" s="153" t="s">
        <v>493</v>
      </c>
      <c r="D48" s="186" t="s">
        <v>492</v>
      </c>
      <c r="E48" s="170" t="s">
        <v>492</v>
      </c>
      <c r="F48" s="171" t="s">
        <v>222</v>
      </c>
      <c r="G48" s="162">
        <v>40000</v>
      </c>
      <c r="H48" s="161">
        <v>0</v>
      </c>
      <c r="I48" s="162">
        <f t="shared" si="0"/>
        <v>40000</v>
      </c>
      <c r="J48" s="139">
        <v>0</v>
      </c>
      <c r="K48" s="139">
        <v>797.25</v>
      </c>
      <c r="L48" s="139">
        <v>0</v>
      </c>
      <c r="M48" s="163">
        <v>5535.62</v>
      </c>
      <c r="N48" s="162">
        <f t="shared" si="1"/>
        <v>6332.87</v>
      </c>
      <c r="O48" s="162">
        <f t="shared" si="2"/>
        <v>33667.129999999997</v>
      </c>
      <c r="P48" s="180" t="s">
        <v>498</v>
      </c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</row>
    <row r="49" spans="1:28" s="19" customFormat="1" ht="29.25" customHeight="1" x14ac:dyDescent="0.2">
      <c r="A49" s="146">
        <v>43</v>
      </c>
      <c r="B49" s="186" t="s">
        <v>401</v>
      </c>
      <c r="C49" s="153" t="s">
        <v>493</v>
      </c>
      <c r="D49" s="186" t="s">
        <v>491</v>
      </c>
      <c r="E49" s="170" t="s">
        <v>491</v>
      </c>
      <c r="F49" s="171" t="s">
        <v>222</v>
      </c>
      <c r="G49" s="162">
        <v>85000</v>
      </c>
      <c r="H49" s="161">
        <v>0</v>
      </c>
      <c r="I49" s="162">
        <f t="shared" si="0"/>
        <v>85000</v>
      </c>
      <c r="J49" s="139">
        <v>0</v>
      </c>
      <c r="K49" s="162">
        <v>9832.8700000000008</v>
      </c>
      <c r="L49" s="139">
        <v>0</v>
      </c>
      <c r="M49" s="163">
        <v>2781.58</v>
      </c>
      <c r="N49" s="162">
        <f t="shared" si="1"/>
        <v>12614.45</v>
      </c>
      <c r="O49" s="162">
        <f t="shared" si="2"/>
        <v>72385.55</v>
      </c>
      <c r="P49" s="180" t="s">
        <v>498</v>
      </c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</row>
    <row r="50" spans="1:28" s="19" customFormat="1" ht="29.25" customHeight="1" x14ac:dyDescent="0.2">
      <c r="A50" s="146">
        <v>44</v>
      </c>
      <c r="B50" s="186" t="s">
        <v>399</v>
      </c>
      <c r="C50" s="153" t="s">
        <v>493</v>
      </c>
      <c r="D50" s="186" t="s">
        <v>390</v>
      </c>
      <c r="E50" s="170" t="s">
        <v>390</v>
      </c>
      <c r="F50" s="171" t="s">
        <v>222</v>
      </c>
      <c r="G50" s="162">
        <v>16000</v>
      </c>
      <c r="H50" s="161">
        <v>0</v>
      </c>
      <c r="I50" s="162">
        <f t="shared" si="0"/>
        <v>16000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62">
        <f t="shared" si="2"/>
        <v>16000</v>
      </c>
      <c r="P50" s="180" t="s">
        <v>498</v>
      </c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</row>
    <row r="51" spans="1:28" s="147" customFormat="1" ht="29.25" customHeight="1" x14ac:dyDescent="0.2">
      <c r="A51" s="146">
        <v>45</v>
      </c>
      <c r="B51" s="186" t="s">
        <v>398</v>
      </c>
      <c r="C51" s="153" t="s">
        <v>493</v>
      </c>
      <c r="D51" s="186" t="s">
        <v>390</v>
      </c>
      <c r="E51" s="170" t="s">
        <v>390</v>
      </c>
      <c r="F51" s="171" t="s">
        <v>222</v>
      </c>
      <c r="G51" s="162">
        <v>16000</v>
      </c>
      <c r="H51" s="161">
        <v>0</v>
      </c>
      <c r="I51" s="162">
        <f t="shared" si="0"/>
        <v>16000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62">
        <f t="shared" si="2"/>
        <v>16000</v>
      </c>
      <c r="P51" s="180" t="s">
        <v>498</v>
      </c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</row>
    <row r="52" spans="1:28" s="147" customFormat="1" ht="29.25" customHeight="1" x14ac:dyDescent="0.2">
      <c r="A52" s="146">
        <v>46</v>
      </c>
      <c r="B52" s="186" t="s">
        <v>397</v>
      </c>
      <c r="C52" s="153" t="s">
        <v>493</v>
      </c>
      <c r="D52" s="186" t="s">
        <v>390</v>
      </c>
      <c r="E52" s="170" t="s">
        <v>390</v>
      </c>
      <c r="F52" s="171" t="s">
        <v>222</v>
      </c>
      <c r="G52" s="162">
        <v>16000</v>
      </c>
      <c r="H52" s="161">
        <v>0</v>
      </c>
      <c r="I52" s="162">
        <f t="shared" si="0"/>
        <v>16000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62">
        <f t="shared" si="2"/>
        <v>16000</v>
      </c>
      <c r="P52" s="180" t="s">
        <v>498</v>
      </c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</row>
    <row r="53" spans="1:28" s="150" customFormat="1" ht="29.25" customHeight="1" x14ac:dyDescent="0.2">
      <c r="A53" s="146">
        <v>47</v>
      </c>
      <c r="B53" s="186" t="s">
        <v>396</v>
      </c>
      <c r="C53" s="153" t="s">
        <v>493</v>
      </c>
      <c r="D53" s="186" t="s">
        <v>390</v>
      </c>
      <c r="E53" s="170" t="s">
        <v>390</v>
      </c>
      <c r="F53" s="171" t="s">
        <v>222</v>
      </c>
      <c r="G53" s="162">
        <v>12000</v>
      </c>
      <c r="H53" s="161">
        <v>0</v>
      </c>
      <c r="I53" s="162">
        <f t="shared" si="0"/>
        <v>12000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62">
        <f t="shared" si="2"/>
        <v>12000</v>
      </c>
      <c r="P53" s="180" t="s">
        <v>498</v>
      </c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</row>
    <row r="54" spans="1:28" s="150" customFormat="1" ht="29.25" customHeight="1" x14ac:dyDescent="0.2">
      <c r="A54" s="146">
        <v>48</v>
      </c>
      <c r="B54" s="186" t="s">
        <v>476</v>
      </c>
      <c r="C54" s="153" t="s">
        <v>493</v>
      </c>
      <c r="D54" s="186" t="s">
        <v>390</v>
      </c>
      <c r="E54" s="170" t="s">
        <v>390</v>
      </c>
      <c r="F54" s="171" t="s">
        <v>222</v>
      </c>
      <c r="G54" s="162">
        <v>25000</v>
      </c>
      <c r="H54" s="161">
        <v>0</v>
      </c>
      <c r="I54" s="162">
        <f t="shared" si="0"/>
        <v>25000</v>
      </c>
      <c r="J54" s="139">
        <v>0</v>
      </c>
      <c r="K54" s="139">
        <v>0</v>
      </c>
      <c r="L54" s="139">
        <v>0</v>
      </c>
      <c r="M54" s="163">
        <v>7016.85</v>
      </c>
      <c r="N54" s="162">
        <f t="shared" si="1"/>
        <v>7016.85</v>
      </c>
      <c r="O54" s="162">
        <f t="shared" si="2"/>
        <v>17983.150000000001</v>
      </c>
      <c r="P54" s="180" t="s">
        <v>498</v>
      </c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</row>
    <row r="55" spans="1:28" s="147" customFormat="1" ht="29.25" customHeight="1" x14ac:dyDescent="0.2">
      <c r="A55" s="146">
        <v>49</v>
      </c>
      <c r="B55" s="186" t="s">
        <v>483</v>
      </c>
      <c r="C55" s="153" t="s">
        <v>493</v>
      </c>
      <c r="D55" s="186" t="s">
        <v>479</v>
      </c>
      <c r="E55" s="170" t="s">
        <v>479</v>
      </c>
      <c r="F55" s="171" t="s">
        <v>222</v>
      </c>
      <c r="G55" s="162">
        <v>16000</v>
      </c>
      <c r="H55" s="161">
        <v>0</v>
      </c>
      <c r="I55" s="162">
        <f t="shared" si="0"/>
        <v>16000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62">
        <f t="shared" si="2"/>
        <v>16000</v>
      </c>
      <c r="P55" s="180" t="s">
        <v>498</v>
      </c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</row>
    <row r="56" spans="1:28" s="19" customFormat="1" ht="29.25" customHeight="1" x14ac:dyDescent="0.2">
      <c r="A56" s="146">
        <v>50</v>
      </c>
      <c r="B56" s="186" t="s">
        <v>500</v>
      </c>
      <c r="C56" s="153" t="s">
        <v>493</v>
      </c>
      <c r="D56" s="186" t="s">
        <v>479</v>
      </c>
      <c r="E56" s="170" t="s">
        <v>479</v>
      </c>
      <c r="F56" s="171" t="s">
        <v>222</v>
      </c>
      <c r="G56" s="162">
        <v>16000</v>
      </c>
      <c r="H56" s="161">
        <v>0</v>
      </c>
      <c r="I56" s="162">
        <f t="shared" si="0"/>
        <v>16000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62">
        <f t="shared" si="2"/>
        <v>16000</v>
      </c>
      <c r="P56" s="180" t="s">
        <v>498</v>
      </c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</row>
    <row r="57" spans="1:28" s="150" customFormat="1" ht="29.25" customHeight="1" x14ac:dyDescent="0.2">
      <c r="A57" s="146">
        <v>51</v>
      </c>
      <c r="B57" s="186" t="s">
        <v>508</v>
      </c>
      <c r="C57" s="153" t="s">
        <v>493</v>
      </c>
      <c r="D57" s="186" t="s">
        <v>390</v>
      </c>
      <c r="E57" s="170" t="s">
        <v>390</v>
      </c>
      <c r="F57" s="171" t="s">
        <v>222</v>
      </c>
      <c r="G57" s="162">
        <v>12000</v>
      </c>
      <c r="H57" s="161">
        <v>0</v>
      </c>
      <c r="I57" s="162">
        <f t="shared" si="0"/>
        <v>12000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62">
        <f t="shared" si="2"/>
        <v>12000</v>
      </c>
      <c r="P57" s="180" t="s">
        <v>498</v>
      </c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</row>
    <row r="58" spans="1:28" s="159" customFormat="1" ht="29.25" customHeight="1" x14ac:dyDescent="0.2">
      <c r="A58" s="146">
        <v>52</v>
      </c>
      <c r="B58" s="186" t="s">
        <v>517</v>
      </c>
      <c r="C58" s="153" t="s">
        <v>493</v>
      </c>
      <c r="D58" s="186" t="s">
        <v>491</v>
      </c>
      <c r="E58" s="170" t="s">
        <v>491</v>
      </c>
      <c r="F58" s="171" t="s">
        <v>222</v>
      </c>
      <c r="G58" s="162">
        <v>50000</v>
      </c>
      <c r="H58" s="161">
        <v>0</v>
      </c>
      <c r="I58" s="162">
        <f t="shared" ref="I58" si="3">+G58+H58</f>
        <v>50000</v>
      </c>
      <c r="J58" s="139">
        <v>0</v>
      </c>
      <c r="K58" s="139">
        <v>2297.25</v>
      </c>
      <c r="L58" s="139">
        <v>0</v>
      </c>
      <c r="M58" s="139">
        <v>0</v>
      </c>
      <c r="N58" s="139">
        <v>2297.25</v>
      </c>
      <c r="O58" s="191">
        <f t="shared" ref="O58" si="4">+I58-N58</f>
        <v>47702.75</v>
      </c>
      <c r="P58" s="181" t="s">
        <v>498</v>
      </c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</row>
    <row r="59" spans="1:28" s="137" customFormat="1" ht="29.25" customHeight="1" x14ac:dyDescent="0.2">
      <c r="A59" s="146">
        <v>53</v>
      </c>
      <c r="B59" s="186" t="s">
        <v>395</v>
      </c>
      <c r="C59" s="153" t="s">
        <v>493</v>
      </c>
      <c r="D59" s="186" t="s">
        <v>390</v>
      </c>
      <c r="E59" s="170" t="s">
        <v>390</v>
      </c>
      <c r="F59" s="169" t="s">
        <v>221</v>
      </c>
      <c r="G59" s="162">
        <v>12000</v>
      </c>
      <c r="H59" s="161">
        <v>0</v>
      </c>
      <c r="I59" s="162">
        <f t="shared" si="0"/>
        <v>12000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62">
        <f t="shared" si="2"/>
        <v>12000</v>
      </c>
      <c r="P59" s="180" t="s">
        <v>498</v>
      </c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</row>
    <row r="60" spans="1:28" s="140" customFormat="1" ht="29.25" customHeight="1" x14ac:dyDescent="0.2">
      <c r="A60" s="146">
        <v>54</v>
      </c>
      <c r="B60" s="186" t="s">
        <v>425</v>
      </c>
      <c r="C60" s="153" t="s">
        <v>426</v>
      </c>
      <c r="D60" s="153" t="s">
        <v>10</v>
      </c>
      <c r="E60" s="170" t="s">
        <v>390</v>
      </c>
      <c r="F60" s="169" t="s">
        <v>222</v>
      </c>
      <c r="G60" s="162">
        <v>23900</v>
      </c>
      <c r="H60" s="161">
        <v>0</v>
      </c>
      <c r="I60" s="162">
        <f t="shared" si="0"/>
        <v>23900</v>
      </c>
      <c r="J60" s="139">
        <v>0</v>
      </c>
      <c r="K60" s="139">
        <v>0</v>
      </c>
      <c r="L60" s="139">
        <v>0</v>
      </c>
      <c r="M60" s="162">
        <v>10713.18</v>
      </c>
      <c r="N60" s="162">
        <f t="shared" si="1"/>
        <v>10713.18</v>
      </c>
      <c r="O60" s="162">
        <f t="shared" si="2"/>
        <v>13186.82</v>
      </c>
      <c r="P60" s="180" t="s">
        <v>498</v>
      </c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</row>
    <row r="61" spans="1:28" s="19" customFormat="1" ht="29.25" customHeight="1" x14ac:dyDescent="0.2">
      <c r="A61" s="146">
        <v>55</v>
      </c>
      <c r="B61" s="186" t="s">
        <v>428</v>
      </c>
      <c r="C61" s="153" t="s">
        <v>494</v>
      </c>
      <c r="D61" s="186" t="s">
        <v>439</v>
      </c>
      <c r="E61" s="170" t="s">
        <v>439</v>
      </c>
      <c r="F61" s="169" t="s">
        <v>222</v>
      </c>
      <c r="G61" s="162">
        <v>150000</v>
      </c>
      <c r="H61" s="161">
        <v>0</v>
      </c>
      <c r="I61" s="162">
        <f t="shared" si="0"/>
        <v>150000</v>
      </c>
      <c r="J61" s="139">
        <v>0</v>
      </c>
      <c r="K61" s="162">
        <v>26082.87</v>
      </c>
      <c r="L61" s="139">
        <v>0</v>
      </c>
      <c r="M61" s="163">
        <v>10000</v>
      </c>
      <c r="N61" s="162">
        <f t="shared" si="1"/>
        <v>36082.869999999995</v>
      </c>
      <c r="O61" s="162">
        <f t="shared" si="2"/>
        <v>113917.13</v>
      </c>
      <c r="P61" s="180" t="s">
        <v>498</v>
      </c>
      <c r="Q61" s="210" t="s">
        <v>507</v>
      </c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</row>
    <row r="62" spans="1:28" s="19" customFormat="1" ht="29.25" customHeight="1" x14ac:dyDescent="0.2">
      <c r="A62" s="146">
        <v>56</v>
      </c>
      <c r="B62" s="186" t="s">
        <v>429</v>
      </c>
      <c r="C62" s="153" t="s">
        <v>494</v>
      </c>
      <c r="D62" s="186" t="s">
        <v>390</v>
      </c>
      <c r="E62" s="170" t="s">
        <v>390</v>
      </c>
      <c r="F62" s="169" t="s">
        <v>221</v>
      </c>
      <c r="G62" s="162">
        <v>10000</v>
      </c>
      <c r="H62" s="161">
        <v>0</v>
      </c>
      <c r="I62" s="162">
        <f t="shared" si="0"/>
        <v>10000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62">
        <f t="shared" si="2"/>
        <v>10000</v>
      </c>
      <c r="P62" s="180" t="s">
        <v>498</v>
      </c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</row>
    <row r="63" spans="1:28" s="19" customFormat="1" ht="29.25" customHeight="1" x14ac:dyDescent="0.2">
      <c r="A63" s="146">
        <v>57</v>
      </c>
      <c r="B63" s="186" t="s">
        <v>430</v>
      </c>
      <c r="C63" s="153" t="s">
        <v>494</v>
      </c>
      <c r="D63" s="186" t="s">
        <v>390</v>
      </c>
      <c r="E63" s="170" t="s">
        <v>390</v>
      </c>
      <c r="F63" s="169" t="s">
        <v>222</v>
      </c>
      <c r="G63" s="162">
        <v>12000</v>
      </c>
      <c r="H63" s="161">
        <v>0</v>
      </c>
      <c r="I63" s="162">
        <f t="shared" si="0"/>
        <v>12000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62">
        <f t="shared" si="2"/>
        <v>12000</v>
      </c>
      <c r="P63" s="180" t="s">
        <v>498</v>
      </c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</row>
    <row r="64" spans="1:28" s="19" customFormat="1" ht="29.25" customHeight="1" x14ac:dyDescent="0.2">
      <c r="A64" s="146">
        <v>58</v>
      </c>
      <c r="B64" s="186" t="s">
        <v>431</v>
      </c>
      <c r="C64" s="153" t="s">
        <v>494</v>
      </c>
      <c r="D64" s="186" t="s">
        <v>390</v>
      </c>
      <c r="E64" s="170" t="s">
        <v>390</v>
      </c>
      <c r="F64" s="169" t="s">
        <v>222</v>
      </c>
      <c r="G64" s="162">
        <v>12000</v>
      </c>
      <c r="H64" s="161">
        <v>0</v>
      </c>
      <c r="I64" s="162">
        <f t="shared" si="0"/>
        <v>12000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62">
        <f t="shared" si="2"/>
        <v>12000</v>
      </c>
      <c r="P64" s="180" t="s">
        <v>498</v>
      </c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</row>
    <row r="65" spans="1:28" s="19" customFormat="1" ht="29.25" customHeight="1" x14ac:dyDescent="0.2">
      <c r="A65" s="146">
        <v>59</v>
      </c>
      <c r="B65" s="186" t="s">
        <v>432</v>
      </c>
      <c r="C65" s="153" t="s">
        <v>494</v>
      </c>
      <c r="D65" s="186" t="s">
        <v>390</v>
      </c>
      <c r="E65" s="170" t="s">
        <v>390</v>
      </c>
      <c r="F65" s="169" t="s">
        <v>222</v>
      </c>
      <c r="G65" s="162">
        <v>12000</v>
      </c>
      <c r="H65" s="161">
        <v>0</v>
      </c>
      <c r="I65" s="162">
        <f t="shared" si="0"/>
        <v>12000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62">
        <f t="shared" si="2"/>
        <v>12000</v>
      </c>
      <c r="P65" s="180" t="s">
        <v>498</v>
      </c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</row>
    <row r="66" spans="1:28" s="19" customFormat="1" ht="29.25" customHeight="1" x14ac:dyDescent="0.2">
      <c r="A66" s="146">
        <v>60</v>
      </c>
      <c r="B66" s="186" t="s">
        <v>434</v>
      </c>
      <c r="C66" s="153" t="s">
        <v>494</v>
      </c>
      <c r="D66" s="186" t="s">
        <v>390</v>
      </c>
      <c r="E66" s="170" t="s">
        <v>390</v>
      </c>
      <c r="F66" s="169" t="s">
        <v>222</v>
      </c>
      <c r="G66" s="162">
        <v>16000</v>
      </c>
      <c r="H66" s="161">
        <v>0</v>
      </c>
      <c r="I66" s="162">
        <f t="shared" si="0"/>
        <v>16000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62">
        <f t="shared" si="2"/>
        <v>16000</v>
      </c>
      <c r="P66" s="180" t="s">
        <v>498</v>
      </c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</row>
    <row r="67" spans="1:28" s="19" customFormat="1" ht="29.25" customHeight="1" x14ac:dyDescent="0.2">
      <c r="A67" s="146">
        <v>61</v>
      </c>
      <c r="B67" s="186" t="s">
        <v>435</v>
      </c>
      <c r="C67" s="153" t="s">
        <v>494</v>
      </c>
      <c r="D67" s="186" t="s">
        <v>390</v>
      </c>
      <c r="E67" s="170" t="s">
        <v>390</v>
      </c>
      <c r="F67" s="169" t="s">
        <v>221</v>
      </c>
      <c r="G67" s="162">
        <v>16000</v>
      </c>
      <c r="H67" s="161">
        <v>0</v>
      </c>
      <c r="I67" s="162">
        <f t="shared" si="0"/>
        <v>16000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62">
        <f t="shared" si="2"/>
        <v>16000</v>
      </c>
      <c r="P67" s="180" t="s">
        <v>498</v>
      </c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</row>
    <row r="68" spans="1:28" s="19" customFormat="1" ht="29.25" customHeight="1" x14ac:dyDescent="0.2">
      <c r="A68" s="146">
        <v>62</v>
      </c>
      <c r="B68" s="186" t="s">
        <v>436</v>
      </c>
      <c r="C68" s="153" t="s">
        <v>494</v>
      </c>
      <c r="D68" s="186" t="s">
        <v>390</v>
      </c>
      <c r="E68" s="170" t="s">
        <v>390</v>
      </c>
      <c r="F68" s="169" t="s">
        <v>222</v>
      </c>
      <c r="G68" s="162">
        <v>10000</v>
      </c>
      <c r="H68" s="161">
        <v>0</v>
      </c>
      <c r="I68" s="162">
        <f t="shared" si="0"/>
        <v>10000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62">
        <f t="shared" si="2"/>
        <v>10000</v>
      </c>
      <c r="P68" s="180" t="s">
        <v>498</v>
      </c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</row>
    <row r="69" spans="1:28" s="19" customFormat="1" ht="29.25" customHeight="1" x14ac:dyDescent="0.2">
      <c r="A69" s="146">
        <v>63</v>
      </c>
      <c r="B69" s="186" t="s">
        <v>437</v>
      </c>
      <c r="C69" s="153" t="s">
        <v>494</v>
      </c>
      <c r="D69" s="186" t="s">
        <v>390</v>
      </c>
      <c r="E69" s="170" t="s">
        <v>390</v>
      </c>
      <c r="F69" s="169" t="s">
        <v>222</v>
      </c>
      <c r="G69" s="162">
        <v>12000</v>
      </c>
      <c r="H69" s="161">
        <v>0</v>
      </c>
      <c r="I69" s="162">
        <f t="shared" si="0"/>
        <v>12000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62">
        <f t="shared" si="2"/>
        <v>12000</v>
      </c>
      <c r="P69" s="180" t="s">
        <v>498</v>
      </c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</row>
    <row r="70" spans="1:28" s="19" customFormat="1" ht="29.25" customHeight="1" x14ac:dyDescent="0.2">
      <c r="A70" s="146">
        <v>64</v>
      </c>
      <c r="B70" s="186" t="s">
        <v>438</v>
      </c>
      <c r="C70" s="153" t="s">
        <v>494</v>
      </c>
      <c r="D70" s="186" t="s">
        <v>390</v>
      </c>
      <c r="E70" s="170" t="s">
        <v>390</v>
      </c>
      <c r="F70" s="169" t="s">
        <v>222</v>
      </c>
      <c r="G70" s="162">
        <v>12000</v>
      </c>
      <c r="H70" s="161">
        <v>0</v>
      </c>
      <c r="I70" s="162">
        <f t="shared" si="0"/>
        <v>12000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62">
        <f t="shared" si="2"/>
        <v>12000</v>
      </c>
      <c r="P70" s="180" t="s">
        <v>498</v>
      </c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</row>
    <row r="71" spans="1:28" s="19" customFormat="1" ht="29.25" customHeight="1" x14ac:dyDescent="0.2">
      <c r="A71" s="146">
        <v>65</v>
      </c>
      <c r="B71" s="186" t="s">
        <v>503</v>
      </c>
      <c r="C71" s="153" t="s">
        <v>494</v>
      </c>
      <c r="D71" s="186" t="s">
        <v>479</v>
      </c>
      <c r="E71" s="170" t="s">
        <v>479</v>
      </c>
      <c r="F71" s="169" t="s">
        <v>222</v>
      </c>
      <c r="G71" s="162">
        <v>13000</v>
      </c>
      <c r="H71" s="161">
        <v>0</v>
      </c>
      <c r="I71" s="162">
        <f t="shared" si="0"/>
        <v>13000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62">
        <f t="shared" si="2"/>
        <v>13000</v>
      </c>
      <c r="P71" s="180" t="s">
        <v>498</v>
      </c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</row>
    <row r="72" spans="1:28" s="19" customFormat="1" ht="29.25" customHeight="1" x14ac:dyDescent="0.2">
      <c r="A72" s="146">
        <v>66</v>
      </c>
      <c r="B72" s="186" t="s">
        <v>502</v>
      </c>
      <c r="C72" s="153" t="s">
        <v>494</v>
      </c>
      <c r="D72" s="186" t="s">
        <v>479</v>
      </c>
      <c r="E72" s="170" t="s">
        <v>479</v>
      </c>
      <c r="F72" s="169" t="s">
        <v>222</v>
      </c>
      <c r="G72" s="162">
        <v>10000</v>
      </c>
      <c r="H72" s="161">
        <v>0</v>
      </c>
      <c r="I72" s="162">
        <f t="shared" ref="I72:I113" si="5">+G72+H72</f>
        <v>10000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62">
        <f t="shared" ref="O72:O113" si="6">+I72-N72</f>
        <v>10000</v>
      </c>
      <c r="P72" s="180" t="s">
        <v>498</v>
      </c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</row>
    <row r="73" spans="1:28" s="137" customFormat="1" ht="29.25" customHeight="1" x14ac:dyDescent="0.2">
      <c r="A73" s="146">
        <v>67</v>
      </c>
      <c r="B73" s="186" t="s">
        <v>509</v>
      </c>
      <c r="C73" s="153" t="s">
        <v>494</v>
      </c>
      <c r="D73" s="186" t="s">
        <v>479</v>
      </c>
      <c r="E73" s="170" t="s">
        <v>479</v>
      </c>
      <c r="F73" s="169" t="s">
        <v>222</v>
      </c>
      <c r="G73" s="162">
        <v>16000</v>
      </c>
      <c r="H73" s="161">
        <v>0</v>
      </c>
      <c r="I73" s="162">
        <f t="shared" si="5"/>
        <v>16000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62">
        <f t="shared" si="6"/>
        <v>16000</v>
      </c>
      <c r="P73" s="180" t="s">
        <v>498</v>
      </c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</row>
    <row r="74" spans="1:28" s="19" customFormat="1" ht="29.25" customHeight="1" x14ac:dyDescent="0.2">
      <c r="A74" s="146">
        <v>68</v>
      </c>
      <c r="B74" s="186" t="s">
        <v>455</v>
      </c>
      <c r="C74" s="153" t="s">
        <v>494</v>
      </c>
      <c r="D74" s="186" t="s">
        <v>390</v>
      </c>
      <c r="E74" s="170" t="s">
        <v>390</v>
      </c>
      <c r="F74" s="169" t="s">
        <v>221</v>
      </c>
      <c r="G74" s="162">
        <v>34000</v>
      </c>
      <c r="H74" s="161">
        <v>0</v>
      </c>
      <c r="I74" s="162">
        <f t="shared" si="5"/>
        <v>34000</v>
      </c>
      <c r="J74" s="139">
        <v>0</v>
      </c>
      <c r="K74" s="139">
        <v>0</v>
      </c>
      <c r="L74" s="139">
        <v>0</v>
      </c>
      <c r="M74" s="163">
        <v>6120.95</v>
      </c>
      <c r="N74" s="162">
        <f t="shared" ref="N74:N113" si="7">+J74+K74+L74+M74</f>
        <v>6120.95</v>
      </c>
      <c r="O74" s="162">
        <f t="shared" si="6"/>
        <v>27879.05</v>
      </c>
      <c r="P74" s="180" t="s">
        <v>498</v>
      </c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</row>
    <row r="75" spans="1:28" s="19" customFormat="1" ht="29.25" customHeight="1" x14ac:dyDescent="0.2">
      <c r="A75" s="146">
        <v>69</v>
      </c>
      <c r="B75" s="186" t="s">
        <v>456</v>
      </c>
      <c r="C75" s="153" t="s">
        <v>494</v>
      </c>
      <c r="D75" s="186" t="s">
        <v>390</v>
      </c>
      <c r="E75" s="170" t="s">
        <v>390</v>
      </c>
      <c r="F75" s="169" t="s">
        <v>222</v>
      </c>
      <c r="G75" s="162">
        <v>16000</v>
      </c>
      <c r="H75" s="161">
        <v>0</v>
      </c>
      <c r="I75" s="162">
        <f t="shared" si="5"/>
        <v>16000</v>
      </c>
      <c r="J75" s="139">
        <v>0</v>
      </c>
      <c r="K75" s="139">
        <v>0</v>
      </c>
      <c r="L75" s="139">
        <v>0</v>
      </c>
      <c r="M75" s="162">
        <v>2000</v>
      </c>
      <c r="N75" s="162">
        <f t="shared" si="7"/>
        <v>2000</v>
      </c>
      <c r="O75" s="162">
        <f t="shared" si="6"/>
        <v>14000</v>
      </c>
      <c r="P75" s="180" t="s">
        <v>498</v>
      </c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</row>
    <row r="76" spans="1:28" s="19" customFormat="1" ht="29.25" customHeight="1" x14ac:dyDescent="0.2">
      <c r="A76" s="146">
        <v>70</v>
      </c>
      <c r="B76" s="186" t="s">
        <v>457</v>
      </c>
      <c r="C76" s="153" t="s">
        <v>494</v>
      </c>
      <c r="D76" s="186" t="s">
        <v>390</v>
      </c>
      <c r="E76" s="170" t="s">
        <v>390</v>
      </c>
      <c r="F76" s="169" t="s">
        <v>222</v>
      </c>
      <c r="G76" s="162">
        <v>12000</v>
      </c>
      <c r="H76" s="161">
        <v>0</v>
      </c>
      <c r="I76" s="162">
        <f t="shared" si="5"/>
        <v>12000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62">
        <f t="shared" si="6"/>
        <v>12000</v>
      </c>
      <c r="P76" s="180" t="s">
        <v>498</v>
      </c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</row>
    <row r="77" spans="1:28" s="137" customFormat="1" ht="29.25" customHeight="1" x14ac:dyDescent="0.2">
      <c r="A77" s="146">
        <v>71</v>
      </c>
      <c r="B77" s="186" t="s">
        <v>458</v>
      </c>
      <c r="C77" s="153" t="s">
        <v>494</v>
      </c>
      <c r="D77" s="186" t="s">
        <v>390</v>
      </c>
      <c r="E77" s="170" t="s">
        <v>390</v>
      </c>
      <c r="F77" s="169" t="s">
        <v>222</v>
      </c>
      <c r="G77" s="162">
        <v>10000</v>
      </c>
      <c r="H77" s="161">
        <v>0</v>
      </c>
      <c r="I77" s="162">
        <f t="shared" si="5"/>
        <v>10000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62">
        <f t="shared" si="6"/>
        <v>10000</v>
      </c>
      <c r="P77" s="180" t="s">
        <v>498</v>
      </c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</row>
    <row r="78" spans="1:28" s="137" customFormat="1" ht="29.25" customHeight="1" x14ac:dyDescent="0.2">
      <c r="A78" s="146">
        <v>72</v>
      </c>
      <c r="B78" s="186" t="s">
        <v>459</v>
      </c>
      <c r="C78" s="153" t="s">
        <v>494</v>
      </c>
      <c r="D78" s="186" t="s">
        <v>390</v>
      </c>
      <c r="E78" s="170" t="s">
        <v>390</v>
      </c>
      <c r="F78" s="169" t="s">
        <v>222</v>
      </c>
      <c r="G78" s="162">
        <v>10000</v>
      </c>
      <c r="H78" s="161">
        <v>0</v>
      </c>
      <c r="I78" s="162">
        <f t="shared" si="5"/>
        <v>10000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62">
        <f t="shared" si="6"/>
        <v>10000</v>
      </c>
      <c r="P78" s="180" t="s">
        <v>498</v>
      </c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</row>
    <row r="79" spans="1:28" s="19" customFormat="1" ht="29.25" customHeight="1" x14ac:dyDescent="0.2">
      <c r="A79" s="146">
        <v>73</v>
      </c>
      <c r="B79" s="186" t="s">
        <v>460</v>
      </c>
      <c r="C79" s="153" t="s">
        <v>494</v>
      </c>
      <c r="D79" s="186" t="s">
        <v>486</v>
      </c>
      <c r="E79" s="170" t="s">
        <v>486</v>
      </c>
      <c r="F79" s="169" t="s">
        <v>222</v>
      </c>
      <c r="G79" s="162">
        <v>40000</v>
      </c>
      <c r="H79" s="161">
        <v>0</v>
      </c>
      <c r="I79" s="162">
        <f t="shared" si="5"/>
        <v>40000</v>
      </c>
      <c r="J79" s="139">
        <v>0</v>
      </c>
      <c r="K79" s="139">
        <v>797.25</v>
      </c>
      <c r="L79" s="139">
        <v>0</v>
      </c>
      <c r="M79" s="163">
        <v>6069.31</v>
      </c>
      <c r="N79" s="162">
        <f t="shared" si="7"/>
        <v>6866.56</v>
      </c>
      <c r="O79" s="162">
        <f t="shared" si="6"/>
        <v>33133.440000000002</v>
      </c>
      <c r="P79" s="180" t="s">
        <v>498</v>
      </c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</row>
    <row r="80" spans="1:28" s="137" customFormat="1" ht="29.25" customHeight="1" x14ac:dyDescent="0.2">
      <c r="A80" s="146">
        <v>74</v>
      </c>
      <c r="B80" s="186" t="s">
        <v>464</v>
      </c>
      <c r="C80" s="153" t="s">
        <v>494</v>
      </c>
      <c r="D80" s="186" t="s">
        <v>390</v>
      </c>
      <c r="E80" s="170" t="s">
        <v>390</v>
      </c>
      <c r="F80" s="169" t="s">
        <v>222</v>
      </c>
      <c r="G80" s="162">
        <v>12000</v>
      </c>
      <c r="H80" s="161">
        <v>0</v>
      </c>
      <c r="I80" s="162">
        <f t="shared" si="5"/>
        <v>12000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62">
        <f t="shared" si="6"/>
        <v>12000</v>
      </c>
      <c r="P80" s="180" t="s">
        <v>498</v>
      </c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</row>
    <row r="81" spans="1:28" s="137" customFormat="1" ht="29.25" customHeight="1" x14ac:dyDescent="0.2">
      <c r="A81" s="146">
        <v>75</v>
      </c>
      <c r="B81" s="186" t="s">
        <v>465</v>
      </c>
      <c r="C81" s="153" t="s">
        <v>494</v>
      </c>
      <c r="D81" s="186" t="s">
        <v>390</v>
      </c>
      <c r="E81" s="170" t="s">
        <v>390</v>
      </c>
      <c r="F81" s="169" t="s">
        <v>222</v>
      </c>
      <c r="G81" s="162">
        <v>13000</v>
      </c>
      <c r="H81" s="161">
        <v>0</v>
      </c>
      <c r="I81" s="162">
        <f t="shared" si="5"/>
        <v>13000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62">
        <f t="shared" si="6"/>
        <v>13000</v>
      </c>
      <c r="P81" s="180" t="s">
        <v>498</v>
      </c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</row>
    <row r="82" spans="1:28" s="137" customFormat="1" ht="29.25" customHeight="1" x14ac:dyDescent="0.2">
      <c r="A82" s="146">
        <v>76</v>
      </c>
      <c r="B82" s="186" t="s">
        <v>466</v>
      </c>
      <c r="C82" s="153" t="s">
        <v>494</v>
      </c>
      <c r="D82" s="186" t="s">
        <v>390</v>
      </c>
      <c r="E82" s="170" t="s">
        <v>390</v>
      </c>
      <c r="F82" s="169" t="s">
        <v>222</v>
      </c>
      <c r="G82" s="162">
        <v>13000</v>
      </c>
      <c r="H82" s="161">
        <v>0</v>
      </c>
      <c r="I82" s="162">
        <f t="shared" si="5"/>
        <v>13000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62">
        <f t="shared" si="6"/>
        <v>13000</v>
      </c>
      <c r="P82" s="180" t="s">
        <v>498</v>
      </c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</row>
    <row r="83" spans="1:28" s="137" customFormat="1" ht="29.25" customHeight="1" x14ac:dyDescent="0.2">
      <c r="A83" s="146">
        <v>77</v>
      </c>
      <c r="B83" s="186" t="s">
        <v>467</v>
      </c>
      <c r="C83" s="153" t="s">
        <v>494</v>
      </c>
      <c r="D83" s="186" t="s">
        <v>390</v>
      </c>
      <c r="E83" s="170" t="s">
        <v>390</v>
      </c>
      <c r="F83" s="169" t="s">
        <v>222</v>
      </c>
      <c r="G83" s="162">
        <v>12000</v>
      </c>
      <c r="H83" s="161">
        <v>0</v>
      </c>
      <c r="I83" s="162">
        <f t="shared" si="5"/>
        <v>12000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62">
        <f t="shared" si="6"/>
        <v>12000</v>
      </c>
      <c r="P83" s="180" t="s">
        <v>498</v>
      </c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</row>
    <row r="84" spans="1:28" s="137" customFormat="1" ht="29.25" customHeight="1" x14ac:dyDescent="0.2">
      <c r="A84" s="146">
        <v>78</v>
      </c>
      <c r="B84" s="186" t="s">
        <v>468</v>
      </c>
      <c r="C84" s="153" t="s">
        <v>494</v>
      </c>
      <c r="D84" s="186" t="s">
        <v>390</v>
      </c>
      <c r="E84" s="170" t="s">
        <v>390</v>
      </c>
      <c r="F84" s="169" t="s">
        <v>222</v>
      </c>
      <c r="G84" s="162">
        <v>12000</v>
      </c>
      <c r="H84" s="161">
        <v>0</v>
      </c>
      <c r="I84" s="162">
        <f t="shared" si="5"/>
        <v>12000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62">
        <f t="shared" si="6"/>
        <v>12000</v>
      </c>
      <c r="P84" s="180" t="s">
        <v>498</v>
      </c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</row>
    <row r="85" spans="1:28" s="137" customFormat="1" ht="29.25" customHeight="1" x14ac:dyDescent="0.2">
      <c r="A85" s="146">
        <v>79</v>
      </c>
      <c r="B85" s="186" t="s">
        <v>469</v>
      </c>
      <c r="C85" s="153" t="s">
        <v>494</v>
      </c>
      <c r="D85" s="186" t="s">
        <v>390</v>
      </c>
      <c r="E85" s="170" t="s">
        <v>390</v>
      </c>
      <c r="F85" s="169" t="s">
        <v>222</v>
      </c>
      <c r="G85" s="162">
        <v>13000</v>
      </c>
      <c r="H85" s="161">
        <v>0</v>
      </c>
      <c r="I85" s="162">
        <f t="shared" si="5"/>
        <v>13000</v>
      </c>
      <c r="J85" s="139">
        <v>0</v>
      </c>
      <c r="K85" s="139">
        <v>0</v>
      </c>
      <c r="L85" s="139">
        <v>0</v>
      </c>
      <c r="M85" s="192">
        <v>1000</v>
      </c>
      <c r="N85" s="162">
        <f t="shared" si="7"/>
        <v>1000</v>
      </c>
      <c r="O85" s="162">
        <f t="shared" si="6"/>
        <v>12000</v>
      </c>
      <c r="P85" s="180" t="s">
        <v>498</v>
      </c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</row>
    <row r="86" spans="1:28" s="137" customFormat="1" ht="29.25" customHeight="1" x14ac:dyDescent="0.2">
      <c r="A86" s="146">
        <v>80</v>
      </c>
      <c r="B86" s="186" t="s">
        <v>470</v>
      </c>
      <c r="C86" s="153" t="s">
        <v>494</v>
      </c>
      <c r="D86" s="186" t="s">
        <v>390</v>
      </c>
      <c r="E86" s="170" t="s">
        <v>390</v>
      </c>
      <c r="F86" s="169" t="s">
        <v>221</v>
      </c>
      <c r="G86" s="162">
        <v>13000</v>
      </c>
      <c r="H86" s="161">
        <v>0</v>
      </c>
      <c r="I86" s="162">
        <f t="shared" si="5"/>
        <v>13000</v>
      </c>
      <c r="J86" s="139">
        <v>0</v>
      </c>
      <c r="K86" s="139">
        <v>0</v>
      </c>
      <c r="L86" s="139">
        <v>0</v>
      </c>
      <c r="M86" s="139">
        <v>0</v>
      </c>
      <c r="N86" s="139">
        <v>0</v>
      </c>
      <c r="O86" s="162">
        <f t="shared" si="6"/>
        <v>13000</v>
      </c>
      <c r="P86" s="180" t="s">
        <v>498</v>
      </c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</row>
    <row r="87" spans="1:28" s="19" customFormat="1" ht="29.25" customHeight="1" x14ac:dyDescent="0.2">
      <c r="A87" s="146">
        <v>81</v>
      </c>
      <c r="B87" s="186" t="s">
        <v>472</v>
      </c>
      <c r="C87" s="153" t="s">
        <v>494</v>
      </c>
      <c r="D87" s="186" t="s">
        <v>390</v>
      </c>
      <c r="E87" s="170" t="s">
        <v>390</v>
      </c>
      <c r="F87" s="169" t="s">
        <v>222</v>
      </c>
      <c r="G87" s="162">
        <v>15000</v>
      </c>
      <c r="H87" s="161">
        <v>0</v>
      </c>
      <c r="I87" s="162">
        <f t="shared" si="5"/>
        <v>15000</v>
      </c>
      <c r="J87" s="139">
        <v>0</v>
      </c>
      <c r="K87" s="139">
        <v>0</v>
      </c>
      <c r="L87" s="139">
        <v>0</v>
      </c>
      <c r="M87" s="163">
        <v>2102.38</v>
      </c>
      <c r="N87" s="162">
        <f t="shared" si="7"/>
        <v>2102.38</v>
      </c>
      <c r="O87" s="162">
        <f t="shared" si="6"/>
        <v>12897.619999999999</v>
      </c>
      <c r="P87" s="180" t="s">
        <v>498</v>
      </c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</row>
    <row r="88" spans="1:28" s="19" customFormat="1" ht="29.25" customHeight="1" x14ac:dyDescent="0.2">
      <c r="A88" s="146">
        <v>82</v>
      </c>
      <c r="B88" s="186" t="s">
        <v>473</v>
      </c>
      <c r="C88" s="153" t="s">
        <v>494</v>
      </c>
      <c r="D88" s="186" t="s">
        <v>390</v>
      </c>
      <c r="E88" s="170" t="s">
        <v>390</v>
      </c>
      <c r="F88" s="169" t="s">
        <v>222</v>
      </c>
      <c r="G88" s="162">
        <v>40000</v>
      </c>
      <c r="H88" s="161">
        <v>0</v>
      </c>
      <c r="I88" s="162">
        <f t="shared" si="5"/>
        <v>40000</v>
      </c>
      <c r="J88" s="139">
        <v>0</v>
      </c>
      <c r="K88" s="139">
        <v>797.25</v>
      </c>
      <c r="L88" s="139">
        <v>0</v>
      </c>
      <c r="M88" s="139">
        <v>0</v>
      </c>
      <c r="N88" s="162">
        <f t="shared" si="7"/>
        <v>797.25</v>
      </c>
      <c r="O88" s="162">
        <f t="shared" si="6"/>
        <v>39202.75</v>
      </c>
      <c r="P88" s="180" t="s">
        <v>498</v>
      </c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</row>
    <row r="89" spans="1:28" s="19" customFormat="1" ht="29.25" customHeight="1" x14ac:dyDescent="0.2">
      <c r="A89" s="146">
        <v>83</v>
      </c>
      <c r="B89" s="186" t="s">
        <v>477</v>
      </c>
      <c r="C89" s="153" t="s">
        <v>494</v>
      </c>
      <c r="D89" s="186" t="s">
        <v>390</v>
      </c>
      <c r="E89" s="170" t="s">
        <v>390</v>
      </c>
      <c r="F89" s="169" t="s">
        <v>221</v>
      </c>
      <c r="G89" s="162">
        <v>40000</v>
      </c>
      <c r="H89" s="161">
        <v>0</v>
      </c>
      <c r="I89" s="162">
        <f t="shared" si="5"/>
        <v>40000</v>
      </c>
      <c r="J89" s="139">
        <v>0</v>
      </c>
      <c r="K89" s="139">
        <v>797.25</v>
      </c>
      <c r="L89" s="139">
        <v>0</v>
      </c>
      <c r="M89" s="139">
        <v>0</v>
      </c>
      <c r="N89" s="162">
        <f t="shared" si="7"/>
        <v>797.25</v>
      </c>
      <c r="O89" s="162">
        <f t="shared" si="6"/>
        <v>39202.75</v>
      </c>
      <c r="P89" s="180" t="s">
        <v>498</v>
      </c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</row>
    <row r="90" spans="1:28" s="137" customFormat="1" ht="29.25" customHeight="1" x14ac:dyDescent="0.2">
      <c r="A90" s="146">
        <v>84</v>
      </c>
      <c r="B90" s="186" t="s">
        <v>478</v>
      </c>
      <c r="C90" s="153" t="s">
        <v>494</v>
      </c>
      <c r="D90" s="186" t="s">
        <v>390</v>
      </c>
      <c r="E90" s="170" t="s">
        <v>390</v>
      </c>
      <c r="F90" s="169" t="s">
        <v>222</v>
      </c>
      <c r="G90" s="162">
        <v>16000</v>
      </c>
      <c r="H90" s="161">
        <v>0</v>
      </c>
      <c r="I90" s="162">
        <f t="shared" si="5"/>
        <v>16000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62">
        <f t="shared" si="6"/>
        <v>16000</v>
      </c>
      <c r="P90" s="180" t="s">
        <v>498</v>
      </c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</row>
    <row r="91" spans="1:28" s="151" customFormat="1" ht="29.25" customHeight="1" x14ac:dyDescent="0.2">
      <c r="A91" s="146">
        <v>85</v>
      </c>
      <c r="B91" s="186" t="s">
        <v>480</v>
      </c>
      <c r="C91" s="153" t="s">
        <v>494</v>
      </c>
      <c r="D91" s="186" t="s">
        <v>479</v>
      </c>
      <c r="E91" s="170" t="s">
        <v>479</v>
      </c>
      <c r="F91" s="169" t="s">
        <v>222</v>
      </c>
      <c r="G91" s="162">
        <v>13000</v>
      </c>
      <c r="H91" s="161">
        <v>0</v>
      </c>
      <c r="I91" s="162">
        <f t="shared" si="5"/>
        <v>13000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62">
        <f t="shared" si="6"/>
        <v>13000</v>
      </c>
      <c r="P91" s="180" t="s">
        <v>498</v>
      </c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</row>
    <row r="92" spans="1:28" s="137" customFormat="1" ht="29.25" customHeight="1" x14ac:dyDescent="0.2">
      <c r="A92" s="146">
        <v>86</v>
      </c>
      <c r="B92" s="186" t="s">
        <v>504</v>
      </c>
      <c r="C92" s="153" t="s">
        <v>494</v>
      </c>
      <c r="D92" s="186" t="s">
        <v>486</v>
      </c>
      <c r="E92" s="170" t="s">
        <v>486</v>
      </c>
      <c r="F92" s="169" t="s">
        <v>222</v>
      </c>
      <c r="G92" s="162">
        <v>60000</v>
      </c>
      <c r="H92" s="161">
        <v>0</v>
      </c>
      <c r="I92" s="162">
        <f t="shared" si="5"/>
        <v>60000</v>
      </c>
      <c r="J92" s="139">
        <v>0</v>
      </c>
      <c r="K92" s="162">
        <v>4195.88</v>
      </c>
      <c r="L92" s="139">
        <v>0</v>
      </c>
      <c r="M92" s="139">
        <v>0</v>
      </c>
      <c r="N92" s="162">
        <f t="shared" si="7"/>
        <v>4195.88</v>
      </c>
      <c r="O92" s="162">
        <f t="shared" si="6"/>
        <v>55804.12</v>
      </c>
      <c r="P92" s="180" t="s">
        <v>498</v>
      </c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</row>
    <row r="93" spans="1:28" s="137" customFormat="1" ht="29.25" customHeight="1" x14ac:dyDescent="0.2">
      <c r="A93" s="146">
        <v>87</v>
      </c>
      <c r="B93" s="186" t="s">
        <v>505</v>
      </c>
      <c r="C93" s="153" t="s">
        <v>494</v>
      </c>
      <c r="D93" s="186" t="s">
        <v>390</v>
      </c>
      <c r="E93" s="170" t="s">
        <v>390</v>
      </c>
      <c r="F93" s="169" t="s">
        <v>222</v>
      </c>
      <c r="G93" s="162">
        <v>13000</v>
      </c>
      <c r="H93" s="161">
        <v>0</v>
      </c>
      <c r="I93" s="162">
        <f t="shared" si="5"/>
        <v>13000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62">
        <f t="shared" si="6"/>
        <v>13000</v>
      </c>
      <c r="P93" s="180" t="s">
        <v>498</v>
      </c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</row>
    <row r="94" spans="1:28" s="19" customFormat="1" ht="29.25" customHeight="1" x14ac:dyDescent="0.2">
      <c r="A94" s="146">
        <v>88</v>
      </c>
      <c r="B94" s="186" t="s">
        <v>516</v>
      </c>
      <c r="C94" s="153" t="s">
        <v>494</v>
      </c>
      <c r="D94" s="186" t="s">
        <v>390</v>
      </c>
      <c r="E94" s="170" t="s">
        <v>390</v>
      </c>
      <c r="F94" s="169" t="s">
        <v>222</v>
      </c>
      <c r="G94" s="162">
        <v>10000</v>
      </c>
      <c r="H94" s="161">
        <v>0</v>
      </c>
      <c r="I94" s="162">
        <f t="shared" ref="I94" si="8">+G94+H94</f>
        <v>10000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91">
        <f t="shared" ref="O94:O95" si="9">+I94-N94</f>
        <v>10000</v>
      </c>
      <c r="P94" s="181" t="s">
        <v>498</v>
      </c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</row>
    <row r="95" spans="1:28" s="19" customFormat="1" ht="29.25" customHeight="1" x14ac:dyDescent="0.2">
      <c r="A95" s="146">
        <v>89</v>
      </c>
      <c r="B95" s="186" t="s">
        <v>519</v>
      </c>
      <c r="C95" s="153" t="s">
        <v>494</v>
      </c>
      <c r="D95" s="186"/>
      <c r="E95" s="170"/>
      <c r="F95" s="169"/>
      <c r="G95" s="162">
        <v>12000</v>
      </c>
      <c r="H95" s="161">
        <v>0</v>
      </c>
      <c r="I95" s="162">
        <v>12000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91">
        <f t="shared" si="9"/>
        <v>12000</v>
      </c>
      <c r="P95" s="181" t="s">
        <v>498</v>
      </c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</row>
    <row r="96" spans="1:28" s="15" customFormat="1" ht="29.25" customHeight="1" x14ac:dyDescent="0.2">
      <c r="A96" s="146">
        <v>90</v>
      </c>
      <c r="B96" s="186" t="s">
        <v>440</v>
      </c>
      <c r="C96" s="153" t="s">
        <v>513</v>
      </c>
      <c r="D96" s="153" t="s">
        <v>390</v>
      </c>
      <c r="E96" s="170" t="s">
        <v>390</v>
      </c>
      <c r="F96" s="169" t="s">
        <v>222</v>
      </c>
      <c r="G96" s="162">
        <v>12000</v>
      </c>
      <c r="H96" s="161">
        <v>0</v>
      </c>
      <c r="I96" s="162">
        <f t="shared" si="5"/>
        <v>12000</v>
      </c>
      <c r="J96" s="139">
        <v>0</v>
      </c>
      <c r="K96" s="139">
        <v>0</v>
      </c>
      <c r="L96" s="139">
        <v>0</v>
      </c>
      <c r="M96" s="139">
        <v>0</v>
      </c>
      <c r="N96" s="139">
        <v>0</v>
      </c>
      <c r="O96" s="162">
        <f t="shared" si="6"/>
        <v>12000</v>
      </c>
      <c r="P96" s="180" t="s">
        <v>498</v>
      </c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</row>
    <row r="97" spans="1:28" s="137" customFormat="1" ht="29.25" customHeight="1" x14ac:dyDescent="0.2">
      <c r="A97" s="146">
        <v>91</v>
      </c>
      <c r="B97" s="186" t="s">
        <v>462</v>
      </c>
      <c r="C97" s="153" t="s">
        <v>513</v>
      </c>
      <c r="D97" s="153" t="s">
        <v>390</v>
      </c>
      <c r="E97" s="170" t="s">
        <v>390</v>
      </c>
      <c r="F97" s="169" t="s">
        <v>222</v>
      </c>
      <c r="G97" s="162">
        <v>12000</v>
      </c>
      <c r="H97" s="161">
        <v>0</v>
      </c>
      <c r="I97" s="162">
        <f t="shared" si="5"/>
        <v>12000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62">
        <f t="shared" si="6"/>
        <v>12000</v>
      </c>
      <c r="P97" s="180" t="s">
        <v>498</v>
      </c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</row>
    <row r="98" spans="1:28" s="137" customFormat="1" ht="29.25" customHeight="1" x14ac:dyDescent="0.2">
      <c r="A98" s="146">
        <v>92</v>
      </c>
      <c r="B98" s="186" t="s">
        <v>463</v>
      </c>
      <c r="C98" s="153" t="s">
        <v>513</v>
      </c>
      <c r="D98" s="153" t="s">
        <v>390</v>
      </c>
      <c r="E98" s="170" t="s">
        <v>390</v>
      </c>
      <c r="F98" s="169" t="s">
        <v>222</v>
      </c>
      <c r="G98" s="162">
        <v>12000</v>
      </c>
      <c r="H98" s="161">
        <v>0</v>
      </c>
      <c r="I98" s="162">
        <f t="shared" si="5"/>
        <v>12000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62">
        <f t="shared" si="6"/>
        <v>12000</v>
      </c>
      <c r="P98" s="180" t="s">
        <v>498</v>
      </c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</row>
    <row r="99" spans="1:28" s="137" customFormat="1" ht="29.25" customHeight="1" x14ac:dyDescent="0.2">
      <c r="A99" s="146">
        <v>93</v>
      </c>
      <c r="B99" s="186" t="s">
        <v>495</v>
      </c>
      <c r="C99" s="153" t="s">
        <v>513</v>
      </c>
      <c r="D99" s="153" t="s">
        <v>390</v>
      </c>
      <c r="E99" s="170" t="s">
        <v>390</v>
      </c>
      <c r="F99" s="169" t="s">
        <v>222</v>
      </c>
      <c r="G99" s="162">
        <v>12000</v>
      </c>
      <c r="H99" s="161">
        <v>0</v>
      </c>
      <c r="I99" s="162">
        <f t="shared" si="5"/>
        <v>12000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62">
        <f t="shared" si="6"/>
        <v>12000</v>
      </c>
      <c r="P99" s="180" t="s">
        <v>498</v>
      </c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</row>
    <row r="100" spans="1:28" s="137" customFormat="1" ht="29.25" customHeight="1" x14ac:dyDescent="0.2">
      <c r="A100" s="146">
        <v>94</v>
      </c>
      <c r="B100" s="186" t="s">
        <v>389</v>
      </c>
      <c r="C100" s="153" t="s">
        <v>496</v>
      </c>
      <c r="D100" s="153" t="s">
        <v>390</v>
      </c>
      <c r="E100" s="170" t="s">
        <v>390</v>
      </c>
      <c r="F100" s="169" t="s">
        <v>221</v>
      </c>
      <c r="G100" s="162">
        <v>38000</v>
      </c>
      <c r="H100" s="161">
        <v>0</v>
      </c>
      <c r="I100" s="162">
        <f t="shared" si="5"/>
        <v>38000</v>
      </c>
      <c r="J100" s="139">
        <v>0</v>
      </c>
      <c r="K100" s="139">
        <v>497.25</v>
      </c>
      <c r="L100" s="139">
        <v>0</v>
      </c>
      <c r="M100" s="163">
        <v>150</v>
      </c>
      <c r="N100" s="162">
        <f t="shared" si="7"/>
        <v>647.25</v>
      </c>
      <c r="O100" s="162">
        <f t="shared" si="6"/>
        <v>37352.75</v>
      </c>
      <c r="P100" s="180" t="s">
        <v>498</v>
      </c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</row>
    <row r="101" spans="1:28" s="15" customFormat="1" ht="29.25" customHeight="1" x14ac:dyDescent="0.2">
      <c r="A101" s="146">
        <v>95</v>
      </c>
      <c r="B101" s="186" t="s">
        <v>442</v>
      </c>
      <c r="C101" s="153" t="s">
        <v>441</v>
      </c>
      <c r="D101" s="153" t="s">
        <v>390</v>
      </c>
      <c r="E101" s="170" t="s">
        <v>390</v>
      </c>
      <c r="F101" s="169" t="s">
        <v>222</v>
      </c>
      <c r="G101" s="162">
        <v>12000</v>
      </c>
      <c r="H101" s="161">
        <v>0</v>
      </c>
      <c r="I101" s="162">
        <f t="shared" si="5"/>
        <v>12000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62">
        <f t="shared" si="6"/>
        <v>12000</v>
      </c>
      <c r="P101" s="180" t="s">
        <v>498</v>
      </c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</row>
    <row r="102" spans="1:28" s="137" customFormat="1" ht="29.25" customHeight="1" x14ac:dyDescent="0.2">
      <c r="A102" s="146">
        <v>96</v>
      </c>
      <c r="B102" s="186" t="s">
        <v>514</v>
      </c>
      <c r="C102" s="153" t="s">
        <v>515</v>
      </c>
      <c r="D102" s="186" t="s">
        <v>390</v>
      </c>
      <c r="E102" s="170" t="s">
        <v>390</v>
      </c>
      <c r="F102" s="169" t="s">
        <v>221</v>
      </c>
      <c r="G102" s="162">
        <v>8000</v>
      </c>
      <c r="H102" s="161">
        <v>0</v>
      </c>
      <c r="I102" s="162">
        <f>+G102+H102</f>
        <v>8000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62">
        <f>+I102-N102</f>
        <v>8000</v>
      </c>
      <c r="P102" s="180" t="s">
        <v>498</v>
      </c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</row>
    <row r="103" spans="1:28" s="137" customFormat="1" ht="29.25" customHeight="1" x14ac:dyDescent="0.2">
      <c r="A103" s="146">
        <v>97</v>
      </c>
      <c r="B103" s="186" t="s">
        <v>520</v>
      </c>
      <c r="C103" s="153" t="s">
        <v>515</v>
      </c>
      <c r="D103" s="186"/>
      <c r="E103" s="170"/>
      <c r="F103" s="169"/>
      <c r="G103" s="162">
        <v>8000</v>
      </c>
      <c r="H103" s="161">
        <v>0</v>
      </c>
      <c r="I103" s="162">
        <v>8000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62">
        <f>+I103-N103</f>
        <v>8000</v>
      </c>
      <c r="P103" s="180" t="s">
        <v>498</v>
      </c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</row>
    <row r="104" spans="1:28" s="138" customFormat="1" ht="29.25" customHeight="1" x14ac:dyDescent="0.2">
      <c r="A104" s="146">
        <v>98</v>
      </c>
      <c r="B104" s="186" t="s">
        <v>445</v>
      </c>
      <c r="C104" s="153" t="s">
        <v>444</v>
      </c>
      <c r="D104" s="153" t="s">
        <v>390</v>
      </c>
      <c r="E104" s="170" t="s">
        <v>390</v>
      </c>
      <c r="F104" s="169" t="s">
        <v>222</v>
      </c>
      <c r="G104" s="162">
        <v>12000</v>
      </c>
      <c r="H104" s="161">
        <v>0</v>
      </c>
      <c r="I104" s="162">
        <f t="shared" si="5"/>
        <v>12000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62">
        <f t="shared" si="6"/>
        <v>12000</v>
      </c>
      <c r="P104" s="180" t="s">
        <v>498</v>
      </c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</row>
    <row r="105" spans="1:28" s="149" customFormat="1" ht="29.25" customHeight="1" x14ac:dyDescent="0.2">
      <c r="A105" s="146">
        <v>99</v>
      </c>
      <c r="B105" s="186" t="s">
        <v>447</v>
      </c>
      <c r="C105" s="153" t="s">
        <v>446</v>
      </c>
      <c r="D105" s="153" t="s">
        <v>390</v>
      </c>
      <c r="E105" s="170" t="s">
        <v>390</v>
      </c>
      <c r="F105" s="169" t="s">
        <v>222</v>
      </c>
      <c r="G105" s="162">
        <v>8000</v>
      </c>
      <c r="H105" s="161">
        <v>0</v>
      </c>
      <c r="I105" s="162">
        <f t="shared" si="5"/>
        <v>8000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62">
        <f t="shared" si="6"/>
        <v>8000</v>
      </c>
      <c r="P105" s="180" t="s">
        <v>498</v>
      </c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</row>
    <row r="106" spans="1:28" s="149" customFormat="1" ht="29.25" customHeight="1" x14ac:dyDescent="0.2">
      <c r="A106" s="146">
        <v>100</v>
      </c>
      <c r="B106" s="186" t="s">
        <v>506</v>
      </c>
      <c r="C106" s="153" t="s">
        <v>446</v>
      </c>
      <c r="D106" s="153" t="s">
        <v>390</v>
      </c>
      <c r="E106" s="170" t="s">
        <v>390</v>
      </c>
      <c r="F106" s="169" t="s">
        <v>222</v>
      </c>
      <c r="G106" s="162">
        <v>4000</v>
      </c>
      <c r="H106" s="161">
        <v>0</v>
      </c>
      <c r="I106" s="162">
        <f t="shared" si="5"/>
        <v>4000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62">
        <f t="shared" si="6"/>
        <v>4000</v>
      </c>
      <c r="P106" s="180" t="s">
        <v>498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</row>
    <row r="107" spans="1:28" s="140" customFormat="1" ht="29.25" customHeight="1" x14ac:dyDescent="0.2">
      <c r="A107" s="146">
        <v>101</v>
      </c>
      <c r="B107" s="186" t="s">
        <v>449</v>
      </c>
      <c r="C107" s="153" t="s">
        <v>448</v>
      </c>
      <c r="D107" s="153" t="s">
        <v>390</v>
      </c>
      <c r="E107" s="170" t="s">
        <v>390</v>
      </c>
      <c r="F107" s="169" t="s">
        <v>222</v>
      </c>
      <c r="G107" s="162">
        <v>10000</v>
      </c>
      <c r="H107" s="161">
        <v>0</v>
      </c>
      <c r="I107" s="162">
        <f t="shared" si="5"/>
        <v>10000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62">
        <f t="shared" si="6"/>
        <v>10000</v>
      </c>
      <c r="P107" s="180" t="s">
        <v>498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</row>
    <row r="108" spans="1:28" s="140" customFormat="1" ht="29.25" customHeight="1" x14ac:dyDescent="0.2">
      <c r="A108" s="146">
        <v>102</v>
      </c>
      <c r="B108" s="186" t="s">
        <v>450</v>
      </c>
      <c r="C108" s="153" t="s">
        <v>448</v>
      </c>
      <c r="D108" s="153" t="s">
        <v>390</v>
      </c>
      <c r="E108" s="170" t="s">
        <v>390</v>
      </c>
      <c r="F108" s="169" t="s">
        <v>222</v>
      </c>
      <c r="G108" s="162">
        <v>10000</v>
      </c>
      <c r="H108" s="161">
        <v>0</v>
      </c>
      <c r="I108" s="162">
        <f t="shared" si="5"/>
        <v>10000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62">
        <f t="shared" si="6"/>
        <v>10000</v>
      </c>
      <c r="P108" s="180" t="s">
        <v>498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</row>
    <row r="109" spans="1:28" s="15" customFormat="1" ht="29.25" customHeight="1" x14ac:dyDescent="0.2">
      <c r="A109" s="146">
        <v>103</v>
      </c>
      <c r="B109" s="186" t="s">
        <v>475</v>
      </c>
      <c r="C109" s="153" t="s">
        <v>510</v>
      </c>
      <c r="D109" s="186" t="s">
        <v>390</v>
      </c>
      <c r="E109" s="170" t="s">
        <v>390</v>
      </c>
      <c r="F109" s="169" t="s">
        <v>222</v>
      </c>
      <c r="G109" s="162">
        <v>15000</v>
      </c>
      <c r="H109" s="161">
        <v>0</v>
      </c>
      <c r="I109" s="162">
        <f t="shared" si="5"/>
        <v>15000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62">
        <f t="shared" si="6"/>
        <v>15000</v>
      </c>
      <c r="P109" s="180" t="s">
        <v>498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</row>
    <row r="110" spans="1:28" s="152" customFormat="1" ht="29.25" customHeight="1" x14ac:dyDescent="0.2">
      <c r="A110" s="146">
        <v>104</v>
      </c>
      <c r="B110" s="186" t="s">
        <v>461</v>
      </c>
      <c r="C110" s="153" t="s">
        <v>511</v>
      </c>
      <c r="D110" s="186" t="s">
        <v>390</v>
      </c>
      <c r="E110" s="170" t="s">
        <v>390</v>
      </c>
      <c r="F110" s="169" t="s">
        <v>221</v>
      </c>
      <c r="G110" s="162">
        <v>10000</v>
      </c>
      <c r="H110" s="161">
        <v>0</v>
      </c>
      <c r="I110" s="162">
        <f t="shared" si="5"/>
        <v>10000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62">
        <f t="shared" si="6"/>
        <v>10000</v>
      </c>
      <c r="P110" s="180" t="s">
        <v>498</v>
      </c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</row>
    <row r="111" spans="1:28" s="15" customFormat="1" ht="29.25" customHeight="1" x14ac:dyDescent="0.2">
      <c r="A111" s="146">
        <v>105</v>
      </c>
      <c r="B111" s="186" t="s">
        <v>474</v>
      </c>
      <c r="C111" s="153" t="s">
        <v>512</v>
      </c>
      <c r="D111" s="186" t="s">
        <v>390</v>
      </c>
      <c r="E111" s="170" t="s">
        <v>390</v>
      </c>
      <c r="F111" s="169" t="s">
        <v>222</v>
      </c>
      <c r="G111" s="162">
        <v>12000</v>
      </c>
      <c r="H111" s="161">
        <v>0</v>
      </c>
      <c r="I111" s="162">
        <f t="shared" si="5"/>
        <v>12000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62">
        <f t="shared" si="6"/>
        <v>12000</v>
      </c>
      <c r="P111" s="180" t="s">
        <v>498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</row>
    <row r="112" spans="1:28" s="140" customFormat="1" ht="29.25" customHeight="1" x14ac:dyDescent="0.2">
      <c r="A112" s="146">
        <v>106</v>
      </c>
      <c r="B112" s="186" t="s">
        <v>451</v>
      </c>
      <c r="C112" s="153" t="s">
        <v>453</v>
      </c>
      <c r="D112" s="153" t="s">
        <v>452</v>
      </c>
      <c r="E112" s="170" t="s">
        <v>390</v>
      </c>
      <c r="F112" s="169" t="s">
        <v>222</v>
      </c>
      <c r="G112" s="162">
        <v>20000</v>
      </c>
      <c r="H112" s="161">
        <v>0</v>
      </c>
      <c r="I112" s="162">
        <f t="shared" si="5"/>
        <v>20000</v>
      </c>
      <c r="J112" s="139">
        <v>0</v>
      </c>
      <c r="K112" s="139">
        <v>0</v>
      </c>
      <c r="L112" s="139">
        <v>0</v>
      </c>
      <c r="M112" s="162">
        <v>9146.2099999999991</v>
      </c>
      <c r="N112" s="162">
        <f t="shared" si="7"/>
        <v>9146.2099999999991</v>
      </c>
      <c r="O112" s="162">
        <f t="shared" si="6"/>
        <v>10853.79</v>
      </c>
      <c r="P112" s="180" t="s">
        <v>498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</row>
    <row r="113" spans="1:28" s="140" customFormat="1" ht="29.25" customHeight="1" x14ac:dyDescent="0.2">
      <c r="A113" s="146">
        <v>107</v>
      </c>
      <c r="B113" s="187" t="s">
        <v>454</v>
      </c>
      <c r="C113" s="158" t="s">
        <v>426</v>
      </c>
      <c r="D113" s="158" t="s">
        <v>10</v>
      </c>
      <c r="E113" s="172" t="s">
        <v>390</v>
      </c>
      <c r="F113" s="173" t="s">
        <v>222</v>
      </c>
      <c r="G113" s="164">
        <v>23000</v>
      </c>
      <c r="H113" s="165">
        <v>0</v>
      </c>
      <c r="I113" s="164">
        <f t="shared" si="5"/>
        <v>23000</v>
      </c>
      <c r="J113" s="157">
        <v>0</v>
      </c>
      <c r="K113" s="157">
        <v>0</v>
      </c>
      <c r="L113" s="157">
        <v>0</v>
      </c>
      <c r="M113" s="164">
        <v>11419.67</v>
      </c>
      <c r="N113" s="164">
        <f t="shared" si="7"/>
        <v>11419.67</v>
      </c>
      <c r="O113" s="164">
        <f t="shared" si="6"/>
        <v>11580.33</v>
      </c>
      <c r="P113" s="182" t="s">
        <v>498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</row>
    <row r="114" spans="1:28" s="142" customFormat="1" ht="29.25" customHeight="1" x14ac:dyDescent="0.2">
      <c r="A114" s="225" t="s">
        <v>387</v>
      </c>
      <c r="B114" s="225"/>
      <c r="C114" s="141"/>
      <c r="D114" s="141"/>
      <c r="E114" s="160"/>
      <c r="F114" s="160"/>
      <c r="G114" s="166">
        <f>SUM(G7:G113)</f>
        <v>2220900</v>
      </c>
      <c r="H114" s="156">
        <v>0</v>
      </c>
      <c r="I114" s="166">
        <f>SUM(I7:I113)</f>
        <v>2220900</v>
      </c>
      <c r="J114" s="156">
        <v>0</v>
      </c>
      <c r="K114" s="166">
        <f>SUM(K7:K113)</f>
        <v>86829.99</v>
      </c>
      <c r="L114" s="166"/>
      <c r="M114" s="166">
        <f>SUM(M7:M113)</f>
        <v>138856.34000000003</v>
      </c>
      <c r="N114" s="166">
        <f>SUM(N7:N113)</f>
        <v>225686.33000000002</v>
      </c>
      <c r="O114" s="166">
        <f>I114-N114</f>
        <v>1995213.67</v>
      </c>
      <c r="P114" s="183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</row>
    <row r="115" spans="1:28" ht="10.5" customHeight="1" x14ac:dyDescent="0.2">
      <c r="A115" s="118"/>
      <c r="C115" s="190"/>
      <c r="D115" s="190"/>
      <c r="E115" s="175"/>
      <c r="F115" s="176"/>
      <c r="G115" s="129"/>
      <c r="H115" s="130"/>
      <c r="I115" s="131"/>
      <c r="J115" s="131"/>
      <c r="K115" s="131"/>
      <c r="L115" s="132"/>
      <c r="M115" s="154"/>
      <c r="N115" s="126"/>
      <c r="O115" s="167"/>
      <c r="P115" s="184"/>
    </row>
    <row r="116" spans="1:28" s="22" customFormat="1" ht="21.75" customHeight="1" x14ac:dyDescent="0.2">
      <c r="A116" s="120"/>
      <c r="B116" s="194" t="s">
        <v>523</v>
      </c>
      <c r="C116" s="119"/>
      <c r="D116" s="120"/>
      <c r="E116" s="119"/>
      <c r="F116" s="119"/>
      <c r="G116" s="120"/>
      <c r="H116" s="193"/>
      <c r="I116" s="122"/>
      <c r="J116" s="122"/>
      <c r="K116" s="177"/>
      <c r="L116" s="123"/>
      <c r="M116" s="123"/>
      <c r="N116" s="177"/>
      <c r="O116" s="118"/>
      <c r="P116" s="184"/>
      <c r="Q116" s="218"/>
      <c r="R116" s="218"/>
      <c r="S116" s="218"/>
      <c r="T116" s="208"/>
      <c r="U116" s="219"/>
      <c r="V116" s="219"/>
      <c r="W116" s="219"/>
      <c r="X116" s="219"/>
      <c r="Y116" s="219"/>
      <c r="Z116" s="219"/>
      <c r="AA116" s="219"/>
      <c r="AB116" s="219"/>
    </row>
    <row r="117" spans="1:28" s="22" customFormat="1" ht="21.75" customHeight="1" x14ac:dyDescent="0.2">
      <c r="A117" s="120"/>
      <c r="B117" s="119" t="s">
        <v>524</v>
      </c>
      <c r="C117" s="119"/>
      <c r="D117" s="120"/>
      <c r="E117" s="119"/>
      <c r="F117" s="119"/>
      <c r="G117" s="120"/>
      <c r="H117" s="193"/>
      <c r="I117" s="193"/>
      <c r="J117" s="195"/>
      <c r="K117" s="193"/>
      <c r="L117" s="193"/>
      <c r="M117" s="193"/>
      <c r="N117" s="193"/>
      <c r="O117" s="118"/>
      <c r="P117" s="184"/>
      <c r="Q117" s="218"/>
      <c r="R117" s="218"/>
      <c r="S117" s="218"/>
      <c r="T117" s="208"/>
      <c r="U117" s="219"/>
      <c r="V117" s="219"/>
      <c r="W117" s="219"/>
      <c r="X117" s="219"/>
      <c r="Y117" s="219"/>
      <c r="Z117" s="219"/>
      <c r="AA117" s="219"/>
      <c r="AB117" s="219"/>
    </row>
    <row r="118" spans="1:28" s="22" customFormat="1" ht="21.75" customHeight="1" x14ac:dyDescent="0.2">
      <c r="A118" s="120"/>
      <c r="B118" s="119" t="s">
        <v>525</v>
      </c>
      <c r="C118" s="119"/>
      <c r="D118" s="120"/>
      <c r="E118" s="119"/>
      <c r="F118" s="119"/>
      <c r="G118" s="120"/>
      <c r="H118" s="193"/>
      <c r="I118" s="122"/>
      <c r="J118" s="196"/>
      <c r="K118" s="177"/>
      <c r="L118" s="123"/>
      <c r="M118" s="123"/>
      <c r="N118" s="177"/>
      <c r="O118" s="118"/>
      <c r="P118" s="184"/>
      <c r="Q118" s="218"/>
      <c r="R118" s="218"/>
      <c r="S118" s="218"/>
      <c r="T118" s="208"/>
      <c r="U118" s="219"/>
      <c r="V118" s="219"/>
      <c r="W118" s="219"/>
      <c r="X118" s="219"/>
      <c r="Y118" s="219"/>
      <c r="Z118" s="219"/>
      <c r="AA118" s="219"/>
      <c r="AB118" s="219"/>
    </row>
    <row r="119" spans="1:28" s="22" customFormat="1" ht="21.75" customHeight="1" x14ac:dyDescent="0.2">
      <c r="A119" s="120"/>
      <c r="B119" s="119" t="s">
        <v>526</v>
      </c>
      <c r="C119" s="119"/>
      <c r="D119" s="120"/>
      <c r="E119" s="119"/>
      <c r="F119" s="119"/>
      <c r="G119" s="197"/>
      <c r="H119" s="193"/>
      <c r="I119" s="122"/>
      <c r="J119" s="196"/>
      <c r="K119" s="177"/>
      <c r="L119" s="123"/>
      <c r="M119" s="123"/>
      <c r="N119" s="177"/>
      <c r="O119" s="118"/>
      <c r="P119" s="184"/>
      <c r="Q119" s="218"/>
      <c r="R119" s="218"/>
      <c r="S119" s="218"/>
      <c r="T119" s="208"/>
      <c r="U119" s="219"/>
      <c r="V119" s="219"/>
      <c r="W119" s="219"/>
      <c r="X119" s="219"/>
      <c r="Y119" s="219"/>
      <c r="Z119" s="219"/>
      <c r="AA119" s="219"/>
      <c r="AB119" s="219"/>
    </row>
    <row r="120" spans="1:28" s="22" customFormat="1" ht="21.75" customHeight="1" x14ac:dyDescent="0.2">
      <c r="A120" s="120"/>
      <c r="B120" s="119" t="s">
        <v>527</v>
      </c>
      <c r="C120" s="119"/>
      <c r="D120" s="120"/>
      <c r="E120" s="119"/>
      <c r="F120" s="119"/>
      <c r="G120" s="120"/>
      <c r="H120" s="198"/>
      <c r="I120" s="198"/>
      <c r="J120" s="199"/>
      <c r="K120" s="198"/>
      <c r="L120" s="123"/>
      <c r="M120" s="123"/>
      <c r="N120" s="155"/>
      <c r="O120" s="118"/>
      <c r="P120" s="21"/>
      <c r="Q120" s="218"/>
      <c r="R120" s="218"/>
      <c r="S120" s="218"/>
      <c r="T120" s="208"/>
      <c r="U120" s="219"/>
      <c r="V120" s="219"/>
      <c r="W120" s="219"/>
      <c r="X120" s="219"/>
      <c r="Y120" s="219"/>
      <c r="Z120" s="219"/>
      <c r="AA120" s="219"/>
      <c r="AB120" s="219"/>
    </row>
    <row r="121" spans="1:28" s="22" customFormat="1" ht="21.75" customHeight="1" x14ac:dyDescent="0.2">
      <c r="A121" s="120"/>
      <c r="B121" s="200"/>
      <c r="C121" s="126"/>
      <c r="D121" s="118"/>
      <c r="E121" s="126"/>
      <c r="F121" s="126"/>
      <c r="G121" s="127"/>
      <c r="H121" s="128"/>
      <c r="I121" s="129"/>
      <c r="J121" s="128"/>
      <c r="K121" s="129"/>
      <c r="L121" s="131"/>
      <c r="M121" s="131"/>
      <c r="N121" s="168"/>
      <c r="O121" s="126"/>
      <c r="P121" s="21"/>
      <c r="Q121" s="208"/>
      <c r="R121" s="208"/>
      <c r="S121" s="208"/>
      <c r="T121" s="208"/>
      <c r="U121" s="219"/>
      <c r="V121" s="219"/>
      <c r="W121" s="219"/>
      <c r="X121" s="219"/>
      <c r="Y121" s="219"/>
      <c r="Z121" s="219"/>
      <c r="AA121" s="219"/>
      <c r="AB121" s="219"/>
    </row>
    <row r="122" spans="1:28" s="22" customFormat="1" ht="21.75" customHeight="1" x14ac:dyDescent="0.2">
      <c r="A122" s="120"/>
      <c r="B122" s="200"/>
      <c r="C122" s="131"/>
      <c r="D122" s="131"/>
      <c r="E122" s="123"/>
      <c r="F122" s="131"/>
      <c r="G122" s="131"/>
      <c r="H122" s="123"/>
      <c r="I122" s="177"/>
      <c r="J122" s="177"/>
      <c r="K122" s="177"/>
      <c r="L122" s="177"/>
      <c r="M122" s="177"/>
      <c r="N122" s="177"/>
      <c r="O122" s="177"/>
      <c r="P122" s="21"/>
      <c r="Q122" s="218"/>
      <c r="R122" s="208"/>
      <c r="S122" s="208"/>
      <c r="T122" s="218"/>
      <c r="U122" s="219"/>
      <c r="V122" s="219"/>
      <c r="W122" s="219"/>
      <c r="X122" s="219"/>
      <c r="Y122" s="219"/>
      <c r="Z122" s="219"/>
      <c r="AA122" s="219"/>
      <c r="AB122" s="219"/>
    </row>
    <row r="123" spans="1:28" s="22" customFormat="1" ht="21.75" customHeight="1" x14ac:dyDescent="0.2">
      <c r="A123" s="120"/>
      <c r="B123" s="223" t="s">
        <v>388</v>
      </c>
      <c r="C123" s="223"/>
      <c r="D123" s="223"/>
      <c r="E123" s="201"/>
      <c r="F123" s="126"/>
      <c r="G123" s="126"/>
      <c r="H123" s="127"/>
      <c r="I123" s="128"/>
      <c r="J123" s="129"/>
      <c r="K123" s="128"/>
      <c r="L123" s="129"/>
      <c r="M123" s="131"/>
      <c r="N123" s="131"/>
      <c r="O123" s="168"/>
      <c r="P123" s="21"/>
      <c r="Q123" s="218"/>
      <c r="R123" s="208"/>
      <c r="S123" s="208"/>
      <c r="T123" s="218"/>
      <c r="U123" s="219"/>
      <c r="V123" s="219"/>
      <c r="W123" s="219"/>
      <c r="X123" s="219"/>
      <c r="Y123" s="219"/>
      <c r="Z123" s="219"/>
      <c r="AA123" s="219"/>
      <c r="AB123" s="219"/>
    </row>
    <row r="124" spans="1:28" s="22" customFormat="1" ht="21.75" customHeight="1" x14ac:dyDescent="0.2">
      <c r="A124" s="120"/>
      <c r="B124" s="223"/>
      <c r="C124" s="223"/>
      <c r="D124" s="223"/>
      <c r="E124" s="223" t="s">
        <v>528</v>
      </c>
      <c r="F124" s="223"/>
      <c r="G124" s="223"/>
      <c r="H124" s="202"/>
      <c r="I124" s="203"/>
      <c r="J124" s="204"/>
      <c r="K124" s="205"/>
      <c r="L124" s="209" t="s">
        <v>271</v>
      </c>
      <c r="M124" s="209"/>
      <c r="N124" s="209"/>
      <c r="O124" s="209"/>
      <c r="P124" s="209"/>
      <c r="Q124" s="218"/>
      <c r="R124" s="208"/>
      <c r="S124" s="208"/>
      <c r="T124" s="208"/>
      <c r="U124" s="219"/>
      <c r="V124" s="219"/>
      <c r="W124" s="219"/>
      <c r="X124" s="219"/>
      <c r="Y124" s="219"/>
      <c r="Z124" s="219"/>
      <c r="AA124" s="219"/>
      <c r="AB124" s="219"/>
    </row>
    <row r="125" spans="1:28" s="22" customFormat="1" ht="21.75" customHeight="1" x14ac:dyDescent="0.2">
      <c r="A125" s="120"/>
      <c r="B125" s="200"/>
      <c r="C125" s="200"/>
      <c r="D125" s="119"/>
      <c r="E125" s="202"/>
      <c r="F125" s="119"/>
      <c r="G125" s="119"/>
      <c r="H125" s="119"/>
      <c r="I125" s="121"/>
      <c r="J125" s="119"/>
      <c r="K125" s="122"/>
      <c r="L125" s="122"/>
      <c r="M125" s="122"/>
      <c r="N125" s="123"/>
      <c r="O125" s="123"/>
      <c r="P125" s="21"/>
      <c r="Q125" s="218"/>
      <c r="R125" s="208"/>
      <c r="S125" s="208"/>
      <c r="T125" s="208"/>
      <c r="U125" s="219"/>
      <c r="V125" s="219"/>
      <c r="W125" s="219"/>
      <c r="X125" s="219"/>
      <c r="Y125" s="219"/>
      <c r="Z125" s="219"/>
      <c r="AA125" s="219"/>
      <c r="AB125" s="219"/>
    </row>
    <row r="126" spans="1:28" s="22" customFormat="1" ht="21.75" customHeight="1" x14ac:dyDescent="0.2">
      <c r="A126" s="21"/>
      <c r="B126" s="200"/>
      <c r="C126" s="200"/>
      <c r="D126" s="119"/>
      <c r="E126" s="120"/>
      <c r="F126" s="119"/>
      <c r="G126" s="120"/>
      <c r="H126" s="119"/>
      <c r="I126" s="119"/>
      <c r="J126" s="122"/>
      <c r="K126" s="119"/>
      <c r="L126" s="119"/>
      <c r="M126" s="122"/>
      <c r="N126" s="122"/>
      <c r="O126" s="123"/>
      <c r="P126" s="21"/>
      <c r="Q126" s="218"/>
      <c r="R126" s="208"/>
      <c r="S126" s="208"/>
      <c r="T126" s="208"/>
      <c r="U126" s="219"/>
      <c r="V126" s="219"/>
      <c r="W126" s="219"/>
      <c r="X126" s="219"/>
      <c r="Y126" s="219"/>
      <c r="Z126" s="219"/>
      <c r="AA126" s="219"/>
      <c r="AB126" s="219"/>
    </row>
    <row r="127" spans="1:28" s="22" customFormat="1" ht="21.75" customHeight="1" x14ac:dyDescent="0.2">
      <c r="A127" s="21"/>
      <c r="B127" s="200"/>
      <c r="C127" s="200"/>
      <c r="D127" s="119"/>
      <c r="E127" s="120"/>
      <c r="F127" s="119"/>
      <c r="G127" s="120"/>
      <c r="H127" s="119"/>
      <c r="I127" s="119"/>
      <c r="J127" s="119"/>
      <c r="K127" s="119"/>
      <c r="L127" s="119"/>
      <c r="M127" s="122"/>
      <c r="N127" s="122"/>
      <c r="O127" s="123"/>
      <c r="P127" s="21"/>
      <c r="Q127" s="218"/>
      <c r="R127" s="208"/>
      <c r="S127" s="208"/>
      <c r="T127" s="208"/>
      <c r="U127" s="219"/>
      <c r="V127" s="219"/>
      <c r="W127" s="219"/>
      <c r="X127" s="219"/>
      <c r="Y127" s="219"/>
      <c r="Z127" s="219"/>
      <c r="AA127" s="219"/>
      <c r="AB127" s="219"/>
    </row>
    <row r="128" spans="1:28" s="22" customFormat="1" ht="21.75" customHeight="1" x14ac:dyDescent="0.2">
      <c r="A128" s="21"/>
      <c r="B128" s="200"/>
      <c r="C128" s="200"/>
      <c r="D128" s="119"/>
      <c r="E128" s="120"/>
      <c r="F128" s="119"/>
      <c r="G128" s="120"/>
      <c r="H128" s="119"/>
      <c r="I128" s="119"/>
      <c r="J128" s="119"/>
      <c r="K128" s="119"/>
      <c r="L128" s="119"/>
      <c r="M128" s="122"/>
      <c r="N128" s="122"/>
      <c r="O128" s="123"/>
      <c r="P128" s="21"/>
      <c r="Q128" s="218"/>
      <c r="R128" s="208"/>
      <c r="S128" s="208"/>
      <c r="T128" s="208"/>
      <c r="U128" s="219"/>
      <c r="V128" s="219"/>
      <c r="W128" s="219"/>
      <c r="X128" s="219"/>
      <c r="Y128" s="219"/>
      <c r="Z128" s="219"/>
      <c r="AA128" s="219"/>
      <c r="AB128" s="219"/>
    </row>
    <row r="129" spans="1:28" s="22" customFormat="1" ht="21.75" customHeight="1" x14ac:dyDescent="0.2">
      <c r="A129" s="21"/>
      <c r="B129" s="126"/>
      <c r="C129" s="200"/>
      <c r="D129" s="119"/>
      <c r="E129" s="120"/>
      <c r="F129" s="119"/>
      <c r="G129" s="120"/>
      <c r="H129" s="119"/>
      <c r="I129" s="119"/>
      <c r="J129" s="119"/>
      <c r="K129" s="119"/>
      <c r="L129" s="119"/>
      <c r="M129" s="122"/>
      <c r="N129" s="122"/>
      <c r="O129" s="123"/>
      <c r="P129" s="21"/>
      <c r="Q129" s="208"/>
      <c r="R129" s="208"/>
      <c r="S129" s="208"/>
      <c r="T129" s="208"/>
      <c r="U129" s="219"/>
      <c r="V129" s="219"/>
      <c r="W129" s="219"/>
      <c r="X129" s="219"/>
      <c r="Y129" s="219"/>
      <c r="Z129" s="219"/>
      <c r="AA129" s="219"/>
      <c r="AB129" s="219"/>
    </row>
    <row r="130" spans="1:28" s="22" customFormat="1" ht="21.75" customHeight="1" x14ac:dyDescent="0.2">
      <c r="A130" s="21"/>
      <c r="B130" s="126"/>
      <c r="C130" s="200"/>
      <c r="D130" s="119"/>
      <c r="E130" s="120"/>
      <c r="F130" s="119"/>
      <c r="G130" s="120"/>
      <c r="H130" s="119"/>
      <c r="I130" s="119"/>
      <c r="J130" s="119"/>
      <c r="K130" s="119"/>
      <c r="L130" s="119"/>
      <c r="M130" s="122"/>
      <c r="N130" s="122"/>
      <c r="O130" s="123"/>
      <c r="P130" s="124"/>
      <c r="Q130" s="208"/>
      <c r="R130" s="208"/>
      <c r="S130" s="208"/>
      <c r="T130" s="208"/>
      <c r="U130" s="219"/>
      <c r="V130" s="219"/>
      <c r="W130" s="219"/>
      <c r="X130" s="219"/>
      <c r="Y130" s="219"/>
      <c r="Z130" s="219"/>
      <c r="AA130" s="219"/>
      <c r="AB130" s="219"/>
    </row>
    <row r="131" spans="1:28" ht="21.75" customHeight="1" x14ac:dyDescent="0.2">
      <c r="B131" s="126"/>
      <c r="C131" s="126"/>
      <c r="D131" s="206"/>
      <c r="E131" s="178"/>
      <c r="F131" s="126"/>
      <c r="G131" s="126"/>
      <c r="H131" s="133"/>
      <c r="I131" s="207"/>
      <c r="J131" s="131"/>
      <c r="K131" s="131"/>
      <c r="L131" s="131"/>
      <c r="M131" s="131"/>
      <c r="N131" s="131"/>
      <c r="O131" s="131"/>
      <c r="P131" s="124"/>
      <c r="Q131" s="220"/>
      <c r="R131" s="220"/>
      <c r="S131" s="220"/>
      <c r="T131" s="208"/>
    </row>
    <row r="132" spans="1:28" ht="21.75" customHeight="1" x14ac:dyDescent="0.2">
      <c r="B132" s="126"/>
      <c r="C132" s="118"/>
      <c r="D132" s="126"/>
      <c r="E132" s="126"/>
      <c r="F132" s="126"/>
      <c r="G132" s="126"/>
      <c r="H132" s="131"/>
      <c r="I132" s="126"/>
      <c r="J132" s="131"/>
      <c r="K132" s="126"/>
      <c r="L132" s="126"/>
      <c r="M132" s="131"/>
      <c r="N132" s="126"/>
      <c r="O132" s="126"/>
      <c r="P132" s="124"/>
      <c r="Q132" s="208"/>
      <c r="R132" s="208"/>
      <c r="S132" s="218"/>
      <c r="T132" s="208"/>
    </row>
    <row r="133" spans="1:28" ht="21.75" customHeight="1" x14ac:dyDescent="0.2">
      <c r="B133" s="126"/>
      <c r="C133" s="118"/>
      <c r="D133" s="126"/>
      <c r="E133" s="126"/>
      <c r="F133" s="126"/>
      <c r="G133" s="126"/>
      <c r="H133" s="131"/>
      <c r="I133" s="126"/>
      <c r="J133" s="131"/>
      <c r="K133" s="126"/>
      <c r="L133" s="126"/>
      <c r="M133" s="131"/>
      <c r="N133" s="126"/>
      <c r="O133" s="126"/>
      <c r="P133" s="124"/>
      <c r="Q133" s="208"/>
      <c r="R133" s="208"/>
      <c r="S133" s="218"/>
      <c r="T133" s="208"/>
    </row>
    <row r="134" spans="1:28" ht="21.75" customHeight="1" x14ac:dyDescent="0.2">
      <c r="B134" s="124"/>
      <c r="C134" s="124"/>
      <c r="D134" s="124"/>
      <c r="F134" s="124"/>
      <c r="G134" s="125"/>
      <c r="I134" s="125"/>
      <c r="P134" s="124"/>
      <c r="Q134" s="208"/>
      <c r="R134" s="208"/>
      <c r="S134" s="218"/>
      <c r="T134" s="208"/>
    </row>
    <row r="135" spans="1:28" ht="21.75" customHeight="1" x14ac:dyDescent="0.2">
      <c r="B135" s="117"/>
      <c r="C135" s="174"/>
      <c r="D135" s="117"/>
      <c r="E135" s="117"/>
      <c r="F135" s="174"/>
      <c r="G135" s="208"/>
      <c r="H135" s="208"/>
      <c r="I135" s="208"/>
      <c r="J135" s="208"/>
      <c r="K135" s="208"/>
      <c r="L135" s="208"/>
      <c r="M135" s="208"/>
      <c r="N135" s="117"/>
      <c r="O135" s="117"/>
      <c r="P135" s="117"/>
      <c r="Q135" s="208"/>
      <c r="R135" s="208"/>
      <c r="S135" s="218"/>
      <c r="T135" s="208"/>
    </row>
    <row r="136" spans="1:28" ht="21.75" customHeight="1" x14ac:dyDescent="0.2">
      <c r="B136" s="117"/>
      <c r="C136" s="174"/>
      <c r="D136" s="117"/>
      <c r="E136" s="117"/>
      <c r="F136" s="174"/>
      <c r="G136" s="208"/>
      <c r="H136" s="208"/>
      <c r="I136" s="208"/>
      <c r="J136" s="208"/>
      <c r="K136" s="208"/>
      <c r="L136" s="208"/>
      <c r="M136" s="208"/>
      <c r="N136" s="117"/>
      <c r="O136" s="117"/>
      <c r="P136" s="117"/>
      <c r="Q136" s="208"/>
      <c r="R136" s="208"/>
      <c r="S136" s="218"/>
      <c r="T136" s="208"/>
    </row>
    <row r="137" spans="1:28" ht="21.75" customHeight="1" x14ac:dyDescent="0.2"/>
    <row r="138" spans="1:28" ht="21.75" customHeight="1" x14ac:dyDescent="0.2"/>
    <row r="145" spans="1:28" s="13" customFormat="1" ht="36" customHeight="1" x14ac:dyDescent="0.2">
      <c r="A145" s="135"/>
      <c r="B145" s="188"/>
      <c r="C145" s="188"/>
      <c r="D145" s="188"/>
      <c r="E145" s="135"/>
      <c r="F145" s="135"/>
      <c r="G145" s="134"/>
      <c r="H145" s="134"/>
      <c r="I145" s="134"/>
      <c r="J145" s="134"/>
      <c r="K145" s="134"/>
      <c r="L145" s="134"/>
      <c r="M145" s="134"/>
      <c r="N145" s="134"/>
      <c r="O145" s="134"/>
      <c r="P145" s="135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</row>
    <row r="146" spans="1:28" s="13" customFormat="1" ht="36" customHeight="1" x14ac:dyDescent="0.2">
      <c r="A146" s="135"/>
      <c r="B146" s="188"/>
      <c r="C146" s="188"/>
      <c r="D146" s="188"/>
      <c r="E146" s="135"/>
      <c r="F146" s="135"/>
      <c r="G146" s="134"/>
      <c r="H146" s="134"/>
      <c r="I146" s="134"/>
      <c r="J146" s="134"/>
      <c r="K146" s="134"/>
      <c r="L146" s="134"/>
      <c r="M146" s="134"/>
      <c r="N146" s="134"/>
      <c r="O146" s="134"/>
      <c r="P146" s="135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</row>
    <row r="148" spans="1:28" ht="36" customHeight="1" x14ac:dyDescent="0.2"/>
    <row r="149" spans="1:28" ht="36" customHeight="1" x14ac:dyDescent="0.2"/>
    <row r="150" spans="1:28" ht="36" customHeight="1" x14ac:dyDescent="0.2"/>
    <row r="151" spans="1:28" ht="36" customHeight="1" x14ac:dyDescent="0.2"/>
    <row r="159" spans="1:28" s="25" customFormat="1" ht="36" customHeight="1" x14ac:dyDescent="0.2">
      <c r="A159" s="179"/>
      <c r="B159" s="189"/>
      <c r="C159" s="189"/>
      <c r="D159" s="189"/>
      <c r="E159" s="179"/>
      <c r="F159" s="179"/>
      <c r="G159" s="136"/>
      <c r="H159" s="136"/>
      <c r="I159" s="136"/>
      <c r="J159" s="136"/>
      <c r="K159" s="136"/>
      <c r="L159" s="136"/>
      <c r="M159" s="136"/>
      <c r="N159" s="136"/>
      <c r="O159" s="136"/>
      <c r="P159" s="179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</row>
    <row r="160" spans="1:28" s="25" customFormat="1" ht="36" customHeight="1" x14ac:dyDescent="0.2">
      <c r="A160" s="179"/>
      <c r="B160" s="189"/>
      <c r="C160" s="189"/>
      <c r="D160" s="189"/>
      <c r="E160" s="179"/>
      <c r="F160" s="179"/>
      <c r="G160" s="136"/>
      <c r="H160" s="136"/>
      <c r="I160" s="136"/>
      <c r="J160" s="136"/>
      <c r="K160" s="136"/>
      <c r="L160" s="136"/>
      <c r="M160" s="136"/>
      <c r="N160" s="136"/>
      <c r="O160" s="136"/>
      <c r="P160" s="179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</row>
    <row r="161" spans="1:28" s="25" customFormat="1" ht="36" customHeight="1" x14ac:dyDescent="0.2">
      <c r="A161" s="179"/>
      <c r="B161" s="189"/>
      <c r="C161" s="189"/>
      <c r="D161" s="189"/>
      <c r="E161" s="179"/>
      <c r="F161" s="179"/>
      <c r="G161" s="136"/>
      <c r="H161" s="136"/>
      <c r="I161" s="136"/>
      <c r="J161" s="136"/>
      <c r="K161" s="136"/>
      <c r="L161" s="136"/>
      <c r="M161" s="136"/>
      <c r="N161" s="136"/>
      <c r="O161" s="136"/>
      <c r="P161" s="179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</row>
    <row r="162" spans="1:28" s="25" customFormat="1" ht="36" customHeight="1" x14ac:dyDescent="0.2">
      <c r="A162" s="179"/>
      <c r="B162" s="189"/>
      <c r="C162" s="189"/>
      <c r="D162" s="189"/>
      <c r="E162" s="179"/>
      <c r="F162" s="179"/>
      <c r="G162" s="136"/>
      <c r="H162" s="136"/>
      <c r="I162" s="136"/>
      <c r="J162" s="136"/>
      <c r="K162" s="136"/>
      <c r="L162" s="136"/>
      <c r="M162" s="136"/>
      <c r="N162" s="136"/>
      <c r="O162" s="136"/>
      <c r="P162" s="179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</row>
    <row r="163" spans="1:28" s="25" customFormat="1" ht="36" customHeight="1" x14ac:dyDescent="0.2">
      <c r="A163" s="179"/>
      <c r="B163" s="189"/>
      <c r="C163" s="189"/>
      <c r="D163" s="189"/>
      <c r="E163" s="179"/>
      <c r="F163" s="179"/>
      <c r="G163" s="136"/>
      <c r="H163" s="136"/>
      <c r="I163" s="136"/>
      <c r="J163" s="136"/>
      <c r="K163" s="136"/>
      <c r="L163" s="136"/>
      <c r="M163" s="136"/>
      <c r="N163" s="136"/>
      <c r="O163" s="136"/>
      <c r="P163" s="179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</row>
    <row r="164" spans="1:28" s="25" customFormat="1" ht="36" customHeight="1" x14ac:dyDescent="0.2">
      <c r="A164" s="179"/>
      <c r="B164" s="189"/>
      <c r="C164" s="189"/>
      <c r="D164" s="189"/>
      <c r="E164" s="179"/>
      <c r="F164" s="179"/>
      <c r="G164" s="136"/>
      <c r="H164" s="136"/>
      <c r="I164" s="136"/>
      <c r="J164" s="136"/>
      <c r="K164" s="136"/>
      <c r="L164" s="136"/>
      <c r="M164" s="136"/>
      <c r="N164" s="136"/>
      <c r="O164" s="136"/>
      <c r="P164" s="179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</row>
    <row r="165" spans="1:28" s="25" customFormat="1" ht="36" customHeight="1" x14ac:dyDescent="0.2">
      <c r="A165" s="179"/>
      <c r="B165" s="189"/>
      <c r="C165" s="189"/>
      <c r="D165" s="189"/>
      <c r="E165" s="179"/>
      <c r="F165" s="179"/>
      <c r="G165" s="136"/>
      <c r="H165" s="136"/>
      <c r="I165" s="136"/>
      <c r="J165" s="136"/>
      <c r="K165" s="136"/>
      <c r="L165" s="136"/>
      <c r="M165" s="136"/>
      <c r="N165" s="136"/>
      <c r="O165" s="136"/>
      <c r="P165" s="179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</row>
    <row r="166" spans="1:28" s="25" customFormat="1" ht="36" customHeight="1" x14ac:dyDescent="0.2">
      <c r="A166" s="179"/>
      <c r="B166" s="189"/>
      <c r="C166" s="189"/>
      <c r="D166" s="189"/>
      <c r="E166" s="179"/>
      <c r="F166" s="179"/>
      <c r="G166" s="136"/>
      <c r="H166" s="136"/>
      <c r="I166" s="136"/>
      <c r="J166" s="136"/>
      <c r="K166" s="136"/>
      <c r="L166" s="136"/>
      <c r="M166" s="136"/>
      <c r="N166" s="136"/>
      <c r="O166" s="136"/>
      <c r="P166" s="179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</row>
    <row r="167" spans="1:28" s="25" customFormat="1" ht="36" customHeight="1" x14ac:dyDescent="0.2">
      <c r="A167" s="179"/>
      <c r="B167" s="189"/>
      <c r="C167" s="189"/>
      <c r="D167" s="189"/>
      <c r="E167" s="179"/>
      <c r="F167" s="179"/>
      <c r="G167" s="136"/>
      <c r="H167" s="136"/>
      <c r="I167" s="136"/>
      <c r="J167" s="136"/>
      <c r="K167" s="136"/>
      <c r="L167" s="136"/>
      <c r="M167" s="136"/>
      <c r="N167" s="136"/>
      <c r="O167" s="136"/>
      <c r="P167" s="179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</row>
    <row r="168" spans="1:28" s="25" customFormat="1" ht="36" customHeight="1" x14ac:dyDescent="0.2">
      <c r="A168" s="179"/>
      <c r="B168" s="189"/>
      <c r="C168" s="189"/>
      <c r="D168" s="189"/>
      <c r="E168" s="179"/>
      <c r="F168" s="179"/>
      <c r="G168" s="136"/>
      <c r="H168" s="136"/>
      <c r="I168" s="136"/>
      <c r="J168" s="136"/>
      <c r="K168" s="136"/>
      <c r="L168" s="136"/>
      <c r="M168" s="136"/>
      <c r="N168" s="136"/>
      <c r="O168" s="136"/>
      <c r="P168" s="179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</row>
    <row r="169" spans="1:28" s="25" customFormat="1" ht="36" customHeight="1" x14ac:dyDescent="0.2">
      <c r="A169" s="179"/>
      <c r="B169" s="189"/>
      <c r="C169" s="189"/>
      <c r="D169" s="189"/>
      <c r="E169" s="179"/>
      <c r="F169" s="179"/>
      <c r="G169" s="136"/>
      <c r="H169" s="136"/>
      <c r="I169" s="136"/>
      <c r="J169" s="136"/>
      <c r="K169" s="136"/>
      <c r="L169" s="136"/>
      <c r="M169" s="136"/>
      <c r="N169" s="136"/>
      <c r="O169" s="136"/>
      <c r="P169" s="179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</row>
    <row r="170" spans="1:28" s="25" customFormat="1" ht="36" customHeight="1" x14ac:dyDescent="0.2">
      <c r="A170" s="179"/>
      <c r="B170" s="189"/>
      <c r="C170" s="189"/>
      <c r="D170" s="189"/>
      <c r="E170" s="179"/>
      <c r="F170" s="179"/>
      <c r="G170" s="136"/>
      <c r="H170" s="136"/>
      <c r="I170" s="136"/>
      <c r="J170" s="136"/>
      <c r="K170" s="136"/>
      <c r="L170" s="136"/>
      <c r="M170" s="136"/>
      <c r="N170" s="136"/>
      <c r="O170" s="136"/>
      <c r="P170" s="179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</row>
    <row r="171" spans="1:28" s="25" customFormat="1" ht="36" customHeight="1" x14ac:dyDescent="0.2">
      <c r="A171" s="179"/>
      <c r="B171" s="189"/>
      <c r="C171" s="189"/>
      <c r="D171" s="189"/>
      <c r="E171" s="179"/>
      <c r="F171" s="179"/>
      <c r="G171" s="136"/>
      <c r="H171" s="136"/>
      <c r="I171" s="136"/>
      <c r="J171" s="136"/>
      <c r="K171" s="136"/>
      <c r="L171" s="136"/>
      <c r="M171" s="136"/>
      <c r="N171" s="136"/>
      <c r="O171" s="136"/>
      <c r="P171" s="179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</row>
    <row r="172" spans="1:28" s="25" customFormat="1" ht="36" customHeight="1" x14ac:dyDescent="0.2">
      <c r="A172" s="179"/>
      <c r="B172" s="189"/>
      <c r="C172" s="189"/>
      <c r="D172" s="189"/>
      <c r="E172" s="179"/>
      <c r="F172" s="179"/>
      <c r="G172" s="136"/>
      <c r="H172" s="136"/>
      <c r="I172" s="136"/>
      <c r="J172" s="136"/>
      <c r="K172" s="136"/>
      <c r="L172" s="136"/>
      <c r="M172" s="136"/>
      <c r="N172" s="136"/>
      <c r="O172" s="136"/>
      <c r="P172" s="179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</row>
  </sheetData>
  <mergeCells count="5">
    <mergeCell ref="B123:D124"/>
    <mergeCell ref="E124:G124"/>
    <mergeCell ref="A4:P4"/>
    <mergeCell ref="A5:P5"/>
    <mergeCell ref="A114:B114"/>
  </mergeCells>
  <phoneticPr fontId="4" type="noConversion"/>
  <conditionalFormatting sqref="F126:F130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19685039370078741" header="0" footer="0"/>
  <pageSetup paperSize="5" scale="5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</row>
    <row r="10" spans="2:21" s="16" customFormat="1" ht="15.75" x14ac:dyDescent="0.25">
      <c r="B10" s="230" t="s">
        <v>56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</row>
    <row r="11" spans="2:21" s="16" customFormat="1" ht="15" x14ac:dyDescent="0.25">
      <c r="B11" s="231" t="s">
        <v>343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32" t="s">
        <v>331</v>
      </c>
      <c r="F13" s="232"/>
      <c r="G13" s="232"/>
      <c r="H13" s="232"/>
      <c r="I13" s="232"/>
      <c r="J13" s="232"/>
      <c r="K13" s="232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33" t="s">
        <v>65</v>
      </c>
      <c r="C78" s="234"/>
      <c r="D78" s="234"/>
      <c r="E78" s="234"/>
      <c r="F78" s="234"/>
      <c r="G78" s="234"/>
      <c r="H78" s="234"/>
      <c r="I78" s="235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26" t="s">
        <v>271</v>
      </c>
      <c r="H81" s="226"/>
      <c r="I81" s="226"/>
      <c r="J81" s="226"/>
      <c r="K81" s="27"/>
      <c r="L81" s="28"/>
      <c r="M81" s="27"/>
      <c r="N81" s="226" t="s">
        <v>271</v>
      </c>
      <c r="O81" s="226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26"/>
      <c r="P82" s="226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27" t="s">
        <v>273</v>
      </c>
      <c r="G84" s="227"/>
      <c r="H84" s="227"/>
      <c r="I84" s="227"/>
      <c r="J84" s="227"/>
      <c r="K84" s="227"/>
      <c r="L84" s="27"/>
      <c r="M84" s="227" t="s">
        <v>272</v>
      </c>
      <c r="N84" s="227"/>
      <c r="O84" s="227"/>
      <c r="P84" s="227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26"/>
      <c r="P87" s="226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29" t="s">
        <v>344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38" t="s">
        <v>65</v>
      </c>
      <c r="C20" s="239"/>
      <c r="D20" s="239"/>
      <c r="E20" s="239"/>
      <c r="F20" s="239"/>
      <c r="G20" s="239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26"/>
      <c r="N22" s="226"/>
    </row>
    <row r="24" spans="2:16" ht="14.25" x14ac:dyDescent="0.2">
      <c r="D24" s="60" t="s">
        <v>269</v>
      </c>
      <c r="E24" s="27"/>
      <c r="F24" s="26"/>
      <c r="G24" s="27"/>
      <c r="H24" s="226" t="s">
        <v>271</v>
      </c>
      <c r="I24" s="226"/>
      <c r="J24" s="27"/>
      <c r="K24" s="27"/>
      <c r="L24" s="226" t="s">
        <v>271</v>
      </c>
      <c r="M24" s="226"/>
      <c r="N24" s="226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26" t="s">
        <v>273</v>
      </c>
      <c r="I27" s="226"/>
      <c r="J27" s="27"/>
      <c r="K27" s="27"/>
      <c r="L27" s="236" t="s">
        <v>272</v>
      </c>
      <c r="M27" s="236"/>
      <c r="N27" s="236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30" t="s">
        <v>56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</row>
    <row r="12" spans="1:16" ht="15" x14ac:dyDescent="0.25">
      <c r="A12" s="16"/>
      <c r="B12" s="231" t="s">
        <v>345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x14ac:dyDescent="0.2">
      <c r="A13" s="23"/>
      <c r="B13" s="241" t="s">
        <v>268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42" t="s">
        <v>65</v>
      </c>
      <c r="C28" s="243"/>
      <c r="D28" s="243"/>
      <c r="E28" s="243"/>
      <c r="F28" s="243"/>
      <c r="G28" s="244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26" t="s">
        <v>271</v>
      </c>
      <c r="G31" s="226"/>
      <c r="H31" s="16"/>
      <c r="I31" s="16"/>
      <c r="J31" s="16"/>
      <c r="K31" s="16"/>
      <c r="L31" s="226" t="s">
        <v>271</v>
      </c>
      <c r="M31" s="226"/>
      <c r="N31" s="226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40"/>
      <c r="M33" s="240"/>
      <c r="N33" s="240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27" t="s">
        <v>273</v>
      </c>
      <c r="G34" s="227"/>
      <c r="H34" s="28"/>
      <c r="I34" s="16"/>
      <c r="J34" s="16"/>
      <c r="K34" s="27"/>
      <c r="L34" s="226" t="s">
        <v>272</v>
      </c>
      <c r="M34" s="226"/>
      <c r="N34" s="226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Nov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Nov 2023'!Área_de_impresión</vt:lpstr>
      <vt:lpstr>BaseDeDatos</vt:lpstr>
      <vt:lpstr>'Nomina Vigilancia Nov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2023-12-12T18:59:28Z</cp:lastPrinted>
  <dcterms:created xsi:type="dcterms:W3CDTF">2017-10-11T04:49:31Z</dcterms:created>
  <dcterms:modified xsi:type="dcterms:W3CDTF">2023-12-12T19:07:38Z</dcterms:modified>
</cp:coreProperties>
</file>